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2025. godina\"/>
    </mc:Choice>
  </mc:AlternateContent>
  <xr:revisionPtr revIDLastSave="0" documentId="8_{9A1B2856-F4D0-41B5-A3B2-8CBE73D251B2}" xr6:coauthVersionLast="36" xr6:coauthVersionMax="36" xr10:uidLastSave="{00000000-0000-0000-0000-000000000000}"/>
  <bookViews>
    <workbookView xWindow="-135" yWindow="-135" windowWidth="29070" windowHeight="15750" activeTab="2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1.)'!$B$5:$G$38</definedName>
    <definedName name="_xlnm._FilterDatabase" localSheetId="2" hidden="1">'FIZIČKE OSOBE (Kat 2.)'!$B$5:$G$48</definedName>
    <definedName name="_xlnm._FilterDatabase" localSheetId="0" hidden="1">'PRAVNE OSOBE (Kat 1.)'!$A$5:$F$121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2" l="1"/>
  <c r="E66" i="2"/>
  <c r="E62" i="2"/>
  <c r="E59" i="2"/>
  <c r="E55" i="2"/>
  <c r="E52" i="2"/>
  <c r="E49" i="2"/>
  <c r="E45" i="2"/>
  <c r="D138" i="1"/>
  <c r="D135" i="1"/>
  <c r="D132" i="1"/>
  <c r="D129" i="1"/>
  <c r="D126" i="1"/>
  <c r="D123" i="1"/>
  <c r="D119" i="1"/>
  <c r="D116" i="1"/>
  <c r="D104" i="1"/>
  <c r="D101" i="1"/>
  <c r="D93" i="1"/>
  <c r="D83" i="1"/>
  <c r="D75" i="1"/>
  <c r="D67" i="1"/>
  <c r="D61" i="1"/>
  <c r="D56" i="1"/>
  <c r="D43" i="1"/>
  <c r="D39" i="1"/>
  <c r="D36" i="1"/>
  <c r="D24" i="1"/>
  <c r="D19" i="1"/>
  <c r="D16" i="1"/>
  <c r="D10" i="1"/>
  <c r="D7" i="1"/>
  <c r="E42" i="2"/>
  <c r="E38" i="2"/>
  <c r="C33" i="2"/>
  <c r="D33" i="2"/>
  <c r="E12" i="3"/>
  <c r="E20" i="3"/>
  <c r="E18" i="3"/>
  <c r="E16" i="3"/>
  <c r="E14" i="3"/>
  <c r="D18" i="2"/>
  <c r="C18" i="2"/>
</calcChain>
</file>

<file path=xl/sharedStrings.xml><?xml version="1.0" encoding="utf-8"?>
<sst xmlns="http://schemas.openxmlformats.org/spreadsheetml/2006/main" count="491" uniqueCount="200">
  <si>
    <t>NAZIV ISPLATITELJA:</t>
  </si>
  <si>
    <t>TEHNIČKO VELEUČILIŠTE U ZAGREBU</t>
  </si>
  <si>
    <t xml:space="preserve">ISPLATE SREDSTAVA </t>
  </si>
  <si>
    <t>ZA RAZDOBLJE</t>
  </si>
  <si>
    <t>LIPANJ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</si>
  <si>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</si>
  <si>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</si>
  <si>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</si>
  <si>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</si>
  <si>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</si>
  <si>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</si>
  <si>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</si>
  <si>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ZAGREB</t>
  </si>
  <si>
    <t>Službena putovanja</t>
  </si>
  <si>
    <t>-</t>
  </si>
  <si>
    <t>BERLIN</t>
  </si>
  <si>
    <t>OBZOR PUTOVANJA D.O.O.</t>
  </si>
  <si>
    <t>RIJEKA</t>
  </si>
  <si>
    <t>Ukupno:</t>
  </si>
  <si>
    <t>ZET</t>
  </si>
  <si>
    <t>Naknade za prijevoz, za rad na terenu i odvojeni život</t>
  </si>
  <si>
    <t>Stručno usavršavanje zaposlenika</t>
  </si>
  <si>
    <t>VARAŽDIN</t>
  </si>
  <si>
    <t>OSIJEK</t>
  </si>
  <si>
    <t>ROSIP D.O.O.</t>
  </si>
  <si>
    <t>ZVIBOR D.O.O.</t>
  </si>
  <si>
    <t>Uredski materijal i ostali materijalni rashodi</t>
  </si>
  <si>
    <t xml:space="preserve">Ukupno: </t>
  </si>
  <si>
    <t>VRUTAK D.O.O.</t>
  </si>
  <si>
    <t>Materijal i sirovine</t>
  </si>
  <si>
    <t>HEP ELEKTRA D.O.O.</t>
  </si>
  <si>
    <t>FLIBA D.O.O.</t>
  </si>
  <si>
    <t>GORNJI STUPNIK</t>
  </si>
  <si>
    <t>Ostali materijal i dijelovi za tekuće održavanje</t>
  </si>
  <si>
    <t>PRINT STUDIO D.O.O.</t>
  </si>
  <si>
    <t>PEVEX D.D.</t>
  </si>
  <si>
    <t>SESVETE</t>
  </si>
  <si>
    <t>TRANSFER MULTISORT ELEKTRONIK SP.Z.O.O.</t>
  </si>
  <si>
    <t>PL72901089840000</t>
  </si>
  <si>
    <t>LODZ</t>
  </si>
  <si>
    <t>NARODNE NOVINE D.D.</t>
  </si>
  <si>
    <t>HT D.D.</t>
  </si>
  <si>
    <t>Sitni inventar i autogume</t>
  </si>
  <si>
    <t>Službena, radna i zaštitna odjeća i obuća</t>
  </si>
  <si>
    <t xml:space="preserve">Usluge telefona, pošte i prijevoza </t>
  </si>
  <si>
    <t>SAMOBOR</t>
  </si>
  <si>
    <t>BOLT</t>
  </si>
  <si>
    <t>PERAN D.O.O.</t>
  </si>
  <si>
    <t>Usluge tekućeg i invest.održavanja</t>
  </si>
  <si>
    <t>ŽIVA VODA D.O.O.</t>
  </si>
  <si>
    <t>NEVITEH D.O.O.</t>
  </si>
  <si>
    <t>INGRAFIKA DIGITAL PRINT D.O.O.</t>
  </si>
  <si>
    <t>ZAPREŠIĆ</t>
  </si>
  <si>
    <t>Usluge promidžbe i informiranja</t>
  </si>
  <si>
    <t>SZTVZ</t>
  </si>
  <si>
    <t>FIV D.O.O.</t>
  </si>
  <si>
    <t>ZAGREBAČKA BANKA D.D.</t>
  </si>
  <si>
    <t>ZAGREBAČKI HOLDING D.O.O.</t>
  </si>
  <si>
    <t>Komunalne usluge</t>
  </si>
  <si>
    <t>VODOOPSKRBA I ODVODNJA D.O.O.</t>
  </si>
  <si>
    <t>GRAD ZAGREB</t>
  </si>
  <si>
    <t>UPRAVITELJ VMD SERVIS D.O.O.</t>
  </si>
  <si>
    <t>Zakupnine i najamnine</t>
  </si>
  <si>
    <t>GRADITELJSKA TEHNIČKA ŠKOLA</t>
  </si>
  <si>
    <t>KOŽA KOMERC D.O.O.</t>
  </si>
  <si>
    <t>SC KARLOVAC-PODRUŽ.ZAGREB</t>
  </si>
  <si>
    <t>Intelektualne i osobne usluge (usluge studentskog servisa)</t>
  </si>
  <si>
    <t>STUDENTSKI CENTAR U ZAGREBU</t>
  </si>
  <si>
    <t>STUD.CENTAR U VARAŽDINU</t>
  </si>
  <si>
    <t>FINA GS D.O.O.</t>
  </si>
  <si>
    <t>Ostale usluge</t>
  </si>
  <si>
    <t>JAVNA VATROGASNA POSTROJBA GRADA ZAGREBA</t>
  </si>
  <si>
    <t>Reprezentacija</t>
  </si>
  <si>
    <t>PRI ZVONCU D.O.O.</t>
  </si>
  <si>
    <t>CROATIA BATERIJE D.D.</t>
  </si>
  <si>
    <t>STARA POTKOVA D.O.O.</t>
  </si>
  <si>
    <t>NACIONALNA I SVEUČILIŠNA KNJIŽNICA U ZAGREBU</t>
  </si>
  <si>
    <t>Članarine i norme</t>
  </si>
  <si>
    <t>Bankarske usluge i usluge platnog prometa</t>
  </si>
  <si>
    <t>Zatezne kamate</t>
  </si>
  <si>
    <t>Uredska oprema i namještaj</t>
  </si>
  <si>
    <t>Oprema za održavanje i zaštitu</t>
  </si>
  <si>
    <t>Instrumenti, uređaji i strojevi</t>
  </si>
  <si>
    <t>GDPR</t>
  </si>
  <si>
    <t>Intelektualne i osobne usluge (ugovor o djelu, ukupan trošak)</t>
  </si>
  <si>
    <t>Intelektualne i osobne usluge (autorski ugovor, ukupan trošak)</t>
  </si>
  <si>
    <t>Ostali nespomenuti rashodi poslovanja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</si>
  <si>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</si>
  <si>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</si>
  <si>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</si>
  <si>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</si>
  <si>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</si>
  <si>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</si>
  <si>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</si>
  <si>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</si>
  <si>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</si>
  <si>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</si>
  <si>
    <t>ZAP PROMET J.D.O.O.</t>
  </si>
  <si>
    <t>VELIKO POLJE J.D.O.O.</t>
  </si>
  <si>
    <t>CROATIA OSIGURANJE D.D.</t>
  </si>
  <si>
    <t>T.O. FIORELIN</t>
  </si>
  <si>
    <t>DECATHLON ZAGREB D.O.O.</t>
  </si>
  <si>
    <t>UBER</t>
  </si>
  <si>
    <t>Prijevoz opreme na SP</t>
  </si>
  <si>
    <t xml:space="preserve">NUMBS PIAZZA DI SPAGNA </t>
  </si>
  <si>
    <t>RIM</t>
  </si>
  <si>
    <t>BMC MASTER</t>
  </si>
  <si>
    <t>GASTHAUS KROMBACH</t>
  </si>
  <si>
    <t>Večera na SP</t>
  </si>
  <si>
    <t>CAFFE IN LUCINA</t>
  </si>
  <si>
    <t>IVONA MIKŠIĆ</t>
  </si>
  <si>
    <t>RADIOTAXI ROMA</t>
  </si>
  <si>
    <t>ATENA 23 B</t>
  </si>
  <si>
    <t>RADIOTAXI VE 59</t>
  </si>
  <si>
    <t>GRUPPO PLANET SRLS</t>
  </si>
  <si>
    <t>SHIJE VL.IVO SARDELIĆ</t>
  </si>
  <si>
    <t>HRV.DRUŠTVO ZA MATERIJALE I TRIBOLOGIJU</t>
  </si>
  <si>
    <t xml:space="preserve">NICESHOPS GMBH </t>
  </si>
  <si>
    <t xml:space="preserve">VR EXPERT </t>
  </si>
  <si>
    <t>NL857935252B01</t>
  </si>
  <si>
    <t>DEMKAWEG</t>
  </si>
  <si>
    <t>Licence</t>
  </si>
  <si>
    <t>SAJEMA D.O.O.</t>
  </si>
  <si>
    <t>Energija</t>
  </si>
  <si>
    <t>ČAZMATRANS D.O.O.</t>
  </si>
  <si>
    <t>ROOMOR PLUS</t>
  </si>
  <si>
    <t>KVANTUM SPORT ZG D.O.O.</t>
  </si>
  <si>
    <t>PATHFINDER TOURS D.O.O.</t>
  </si>
  <si>
    <t>AGROPOS CVIJEĆE D.O.O.</t>
  </si>
  <si>
    <t>HEP-PLIN D.O.O.</t>
  </si>
  <si>
    <t>COMMUNITER AD DECUS D.O.O.</t>
  </si>
  <si>
    <t>HENDAL D.O.O.</t>
  </si>
  <si>
    <t>ADEO D.O.O.</t>
  </si>
  <si>
    <t>ANIČIĆ KRISTINA</t>
  </si>
  <si>
    <t>BENČIĆ IVAN</t>
  </si>
  <si>
    <t>BRKIĆ BERNARDA</t>
  </si>
  <si>
    <t>CAR NINA</t>
  </si>
  <si>
    <t>DABČEVIĆ MAJA</t>
  </si>
  <si>
    <t>DOŠEN BRUNO</t>
  </si>
  <si>
    <t>FERENČIĆ TINA</t>
  </si>
  <si>
    <t>FINEK MATEO</t>
  </si>
  <si>
    <t>GALEKOVIĆ JASNA</t>
  </si>
  <si>
    <t>HUKMAN LEON</t>
  </si>
  <si>
    <t>IŠEK PAOLA</t>
  </si>
  <si>
    <t>KALETA MARTA</t>
  </si>
  <si>
    <t>KERES IVAN</t>
  </si>
  <si>
    <t>KOVAČIĆ NIKŠA</t>
  </si>
  <si>
    <t>KUŠAR BORNA</t>
  </si>
  <si>
    <t>LEDIĆ ANDREA</t>
  </si>
  <si>
    <t>LIHTAR KLARA KATARINA</t>
  </si>
  <si>
    <t>MAJIĆ VESELKA</t>
  </si>
  <si>
    <t>MARAČIĆ MARIN</t>
  </si>
  <si>
    <t>MARIĆ KARLO</t>
  </si>
  <si>
    <t>MAŠKOVIĆ ROKO</t>
  </si>
  <si>
    <t>MATIJEVIĆ JOSIP</t>
  </si>
  <si>
    <t>MATKOVIĆ ANITA</t>
  </si>
  <si>
    <t>MATOVINA ANKICA</t>
  </si>
  <si>
    <t>MILIĆ TOMISLAV</t>
  </si>
  <si>
    <t>PERVAN MARTINA</t>
  </si>
  <si>
    <t>PLEMIĆ TOMO</t>
  </si>
  <si>
    <t>SALIJEV DENIS</t>
  </si>
  <si>
    <t>SESAR ZVONIMIR</t>
  </si>
  <si>
    <t>ŠARAC IVAN</t>
  </si>
  <si>
    <t>ŠOKČIĆ HRVOJE RENATO</t>
  </si>
  <si>
    <t>TOPLEK ŽELJKA</t>
  </si>
  <si>
    <t>HLEVNJAK BRANKA</t>
  </si>
  <si>
    <t>PAŽUR ANIČIĆ KATARINA</t>
  </si>
  <si>
    <t>UNIĆ DANIJELA</t>
  </si>
  <si>
    <t>HRV.ASFALT.DRUŠTVO</t>
  </si>
  <si>
    <t>Izložba studenata</t>
  </si>
  <si>
    <t>REDAK D.O.O.</t>
  </si>
  <si>
    <t>SPLIT</t>
  </si>
  <si>
    <t>AVITEH AUDIO VIDEO D.O.O.</t>
  </si>
  <si>
    <t>SAMOBORČEK EU GRUPA D.O.O.</t>
  </si>
  <si>
    <t>GAFI OBRT</t>
  </si>
  <si>
    <t>JUPA OBRT ZA PRIJEVOZ</t>
  </si>
  <si>
    <t>SOLDERED ELECTRONICS D.O.O.</t>
  </si>
  <si>
    <t>CVJETNI ATELJE HEDERA</t>
  </si>
  <si>
    <t>PLETER VATROMETI D.O.O.</t>
  </si>
  <si>
    <t>IC ELEKTRONIKA D.O.O.</t>
  </si>
  <si>
    <t>PRO INTEGRIS D.O.O.</t>
  </si>
  <si>
    <t>ZAVOD ZA ISTRAŽ.I RAZVOJ SIG.D.D.</t>
  </si>
  <si>
    <t>KASPRET TRAVEL D.O.O.</t>
  </si>
  <si>
    <t>MARKO OBRT ZA USL.KUHANJA</t>
  </si>
  <si>
    <t>PMF</t>
  </si>
  <si>
    <t>KREATIVNI ODJEL D.O.O.</t>
  </si>
  <si>
    <t>ELEKTROTEHNIČKA ŠKOLA ZAGREB</t>
  </si>
  <si>
    <t>TG ART D.O.O.</t>
  </si>
  <si>
    <t>MAJA EVENTI,OBRT ZA GLAZBENE USL.</t>
  </si>
  <si>
    <t>LINKER MEDIA D.O.O.</t>
  </si>
  <si>
    <t>M.E.P. D.O.O.</t>
  </si>
  <si>
    <t>AKADEMIJA TEHNIČKIH ZNANOSTI</t>
  </si>
  <si>
    <t>LEONARDO MEDIA D.O.O.</t>
  </si>
  <si>
    <t>ŽENSKI KK MEDVEŠČAK</t>
  </si>
  <si>
    <t>USTANOVA ZA CJELOŽIVOTNO OBRAZ. CTZ</t>
  </si>
  <si>
    <t>E-DISTI D.O.O.</t>
  </si>
  <si>
    <t>SI72537094</t>
  </si>
  <si>
    <t>LJUBLJANA</t>
  </si>
  <si>
    <t>KONZUM PLUS D.O.O.</t>
  </si>
  <si>
    <t>Premije osiguranja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</si>
</sst>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164" fontId="0" fillId="2" borderId="1" xfId="1" applyFont="1" applyFill="1" applyBorder="1" applyAlignment="1">
      <alignment horizontal="right"/>
    </xf>
    <xf numFmtId="164" fontId="0" fillId="0" borderId="0" xfId="1" applyFont="1"/>
    <xf numFmtId="164" fontId="3" fillId="0" borderId="0" xfId="1" applyFont="1"/>
    <xf numFmtId="164" fontId="1" fillId="0" borderId="1" xfId="1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0" fillId="0" borderId="1" xfId="1" applyNumberFormat="1" applyFont="1" applyBorder="1" applyAlignment="1">
      <alignment horizontal="right"/>
    </xf>
    <xf numFmtId="4" fontId="0" fillId="0" borderId="1" xfId="1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3" xfId="0" applyFont="1" applyBorder="1"/>
    <xf numFmtId="0" fontId="0" fillId="0" borderId="1" xfId="0" applyFont="1" applyBorder="1"/>
    <xf numFmtId="0" fontId="4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62"/>
  <sheetViews>
    <sheetView workbookViewId="0">
      <selection activeCell="A139" sqref="A139:XFD139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4</v>
      </c>
      <c r="D3" s="30"/>
      <c r="E3" s="13">
        <v>2025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49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6.5" customHeight="1" x14ac:dyDescent="0.25">
      <c r="A6" s="35" t="s">
        <v>16</v>
      </c>
      <c r="B6" s="50">
        <v>45547576946</v>
      </c>
      <c r="C6" s="35" t="s">
        <v>12</v>
      </c>
      <c r="D6" s="54">
        <v>8146.8</v>
      </c>
      <c r="E6" s="45">
        <v>3211</v>
      </c>
      <c r="F6" s="10" t="s">
        <v>13</v>
      </c>
    </row>
    <row r="7" spans="1:6" s="1" customFormat="1" ht="17.25" customHeight="1" x14ac:dyDescent="0.25">
      <c r="A7" s="28" t="s">
        <v>18</v>
      </c>
      <c r="B7" s="51"/>
      <c r="C7" s="35"/>
      <c r="D7" s="24">
        <f>+SUM(D6)</f>
        <v>8146.8</v>
      </c>
      <c r="E7" s="45"/>
      <c r="F7" s="5"/>
    </row>
    <row r="8" spans="1:6" s="1" customFormat="1" ht="17.25" customHeight="1" x14ac:dyDescent="0.25">
      <c r="A8" s="28"/>
      <c r="B8" s="51"/>
      <c r="C8" s="35"/>
      <c r="D8" s="24"/>
      <c r="E8" s="45"/>
      <c r="F8" s="5"/>
    </row>
    <row r="9" spans="1:6" s="1" customFormat="1" ht="17.25" customHeight="1" x14ac:dyDescent="0.25">
      <c r="A9" s="73" t="s">
        <v>19</v>
      </c>
      <c r="B9" s="51">
        <v>82031999604</v>
      </c>
      <c r="C9" s="35" t="s">
        <v>12</v>
      </c>
      <c r="D9" s="54">
        <v>437.98</v>
      </c>
      <c r="E9" s="45">
        <v>3212</v>
      </c>
      <c r="F9" s="10" t="s">
        <v>20</v>
      </c>
    </row>
    <row r="10" spans="1:6" s="1" customFormat="1" ht="17.25" customHeight="1" x14ac:dyDescent="0.25">
      <c r="A10" s="28" t="s">
        <v>18</v>
      </c>
      <c r="B10" s="51"/>
      <c r="C10" s="35"/>
      <c r="D10" s="24">
        <f>+SUM(D9)</f>
        <v>437.98</v>
      </c>
      <c r="E10" s="45"/>
      <c r="F10" s="5"/>
    </row>
    <row r="11" spans="1:6" s="1" customFormat="1" ht="17.25" customHeight="1" x14ac:dyDescent="0.25">
      <c r="A11" s="28"/>
      <c r="B11" s="51"/>
      <c r="C11" s="35"/>
      <c r="D11" s="24"/>
      <c r="E11" s="45"/>
      <c r="F11" s="5"/>
    </row>
    <row r="12" spans="1:6" s="1" customFormat="1" x14ac:dyDescent="0.25">
      <c r="A12" s="35" t="s">
        <v>25</v>
      </c>
      <c r="B12" s="50">
        <v>3454358063</v>
      </c>
      <c r="C12" s="35" t="s">
        <v>12</v>
      </c>
      <c r="D12" s="42">
        <v>3395.18</v>
      </c>
      <c r="E12" s="45">
        <v>3221</v>
      </c>
      <c r="F12" s="10" t="s">
        <v>26</v>
      </c>
    </row>
    <row r="13" spans="1:6" s="1" customFormat="1" x14ac:dyDescent="0.25">
      <c r="A13" s="53" t="s">
        <v>122</v>
      </c>
      <c r="B13" s="65">
        <v>22888622129</v>
      </c>
      <c r="C13" s="53" t="s">
        <v>12</v>
      </c>
      <c r="D13" s="42">
        <v>1679.07</v>
      </c>
      <c r="E13" s="45"/>
      <c r="F13" s="10"/>
    </row>
    <row r="14" spans="1:6" s="1" customFormat="1" x14ac:dyDescent="0.25">
      <c r="A14" s="53" t="s">
        <v>170</v>
      </c>
      <c r="B14" s="65">
        <v>95549017341</v>
      </c>
      <c r="C14" s="53" t="s">
        <v>171</v>
      </c>
      <c r="D14" s="42">
        <v>971.15</v>
      </c>
      <c r="E14" s="45"/>
      <c r="F14" s="10"/>
    </row>
    <row r="15" spans="1:6" s="1" customFormat="1" x14ac:dyDescent="0.25">
      <c r="A15" s="53" t="s">
        <v>190</v>
      </c>
      <c r="B15" s="65">
        <v>50090625176</v>
      </c>
      <c r="C15" s="53" t="s">
        <v>12</v>
      </c>
      <c r="D15" s="42">
        <v>544.86</v>
      </c>
      <c r="E15" s="45"/>
      <c r="F15" s="10"/>
    </row>
    <row r="16" spans="1:6" s="1" customFormat="1" x14ac:dyDescent="0.25">
      <c r="A16" s="56" t="s">
        <v>27</v>
      </c>
      <c r="B16" s="59"/>
      <c r="C16" s="35"/>
      <c r="D16" s="24">
        <f>+SUM(D12:D15)</f>
        <v>6590.2599999999993</v>
      </c>
      <c r="E16" s="45"/>
      <c r="F16" s="10"/>
    </row>
    <row r="17" spans="1:6" s="1" customFormat="1" x14ac:dyDescent="0.25">
      <c r="A17" s="56"/>
      <c r="B17" s="59"/>
      <c r="C17" s="35"/>
      <c r="D17" s="24"/>
      <c r="E17" s="45"/>
      <c r="F17" s="10"/>
    </row>
    <row r="18" spans="1:6" s="1" customFormat="1" x14ac:dyDescent="0.25">
      <c r="A18" s="35" t="s">
        <v>28</v>
      </c>
      <c r="B18" s="55">
        <v>95092888930</v>
      </c>
      <c r="C18" s="35" t="s">
        <v>12</v>
      </c>
      <c r="D18" s="80">
        <v>267.60000000000002</v>
      </c>
      <c r="E18" s="79">
        <v>3222</v>
      </c>
      <c r="F18" s="10" t="s">
        <v>29</v>
      </c>
    </row>
    <row r="19" spans="1:6" s="1" customFormat="1" x14ac:dyDescent="0.25">
      <c r="A19" s="56" t="s">
        <v>27</v>
      </c>
      <c r="B19" s="59"/>
      <c r="C19" s="78"/>
      <c r="D19" s="24">
        <f>+SUM(D18)</f>
        <v>267.60000000000002</v>
      </c>
      <c r="E19" s="45"/>
      <c r="F19" s="10"/>
    </row>
    <row r="20" spans="1:6" s="1" customFormat="1" x14ac:dyDescent="0.25">
      <c r="A20" s="56"/>
      <c r="B20" s="59"/>
      <c r="C20" s="78"/>
      <c r="D20" s="24"/>
      <c r="E20" s="45"/>
      <c r="F20" s="10"/>
    </row>
    <row r="21" spans="1:6" s="1" customFormat="1" x14ac:dyDescent="0.25">
      <c r="A21" s="35" t="s">
        <v>30</v>
      </c>
      <c r="B21" s="50">
        <v>43965974818</v>
      </c>
      <c r="C21" s="35" t="s">
        <v>12</v>
      </c>
      <c r="D21" s="43">
        <v>660.05</v>
      </c>
      <c r="E21" s="45">
        <v>3223</v>
      </c>
      <c r="F21" s="11" t="s">
        <v>123</v>
      </c>
    </row>
    <row r="22" spans="1:6" s="1" customFormat="1" x14ac:dyDescent="0.25">
      <c r="A22" s="35" t="s">
        <v>129</v>
      </c>
      <c r="B22" s="50">
        <v>41317489366</v>
      </c>
      <c r="C22" s="35" t="s">
        <v>23</v>
      </c>
      <c r="D22" s="43">
        <v>566.66</v>
      </c>
      <c r="E22" s="45"/>
      <c r="F22" s="11"/>
    </row>
    <row r="23" spans="1:6" s="1" customFormat="1" x14ac:dyDescent="0.25">
      <c r="A23" s="35" t="s">
        <v>64</v>
      </c>
      <c r="B23" s="65">
        <v>7202260372</v>
      </c>
      <c r="C23" s="35" t="s">
        <v>12</v>
      </c>
      <c r="D23" s="43">
        <v>258.67</v>
      </c>
      <c r="E23" s="45"/>
      <c r="F23" s="11"/>
    </row>
    <row r="24" spans="1:6" s="1" customFormat="1" x14ac:dyDescent="0.25">
      <c r="A24" s="56" t="s">
        <v>27</v>
      </c>
      <c r="B24" s="51"/>
      <c r="C24" s="35"/>
      <c r="D24" s="24">
        <f>+SUM(D21:D23)</f>
        <v>1485.38</v>
      </c>
      <c r="E24" s="45"/>
      <c r="F24" s="11"/>
    </row>
    <row r="25" spans="1:6" s="1" customFormat="1" x14ac:dyDescent="0.25">
      <c r="A25" s="36"/>
      <c r="B25" s="50"/>
      <c r="C25" s="35"/>
      <c r="D25" s="44"/>
      <c r="E25" s="45"/>
      <c r="F25" s="11"/>
    </row>
    <row r="26" spans="1:6" x14ac:dyDescent="0.25">
      <c r="A26" s="35" t="s">
        <v>31</v>
      </c>
      <c r="B26" s="50">
        <v>30777726033</v>
      </c>
      <c r="C26" s="35" t="s">
        <v>32</v>
      </c>
      <c r="D26" s="43">
        <v>265.2</v>
      </c>
      <c r="E26" s="46">
        <v>3224</v>
      </c>
      <c r="F26" s="2" t="s">
        <v>33</v>
      </c>
    </row>
    <row r="27" spans="1:6" x14ac:dyDescent="0.25">
      <c r="A27" s="35" t="s">
        <v>55</v>
      </c>
      <c r="B27" s="50">
        <v>84708418899</v>
      </c>
      <c r="C27" s="35" t="s">
        <v>12</v>
      </c>
      <c r="D27" s="43">
        <v>1776</v>
      </c>
      <c r="E27" s="46"/>
      <c r="F27" s="2" t="s">
        <v>54</v>
      </c>
    </row>
    <row r="28" spans="1:6" x14ac:dyDescent="0.25">
      <c r="A28" s="35" t="s">
        <v>172</v>
      </c>
      <c r="B28" s="51">
        <v>74228338976</v>
      </c>
      <c r="C28" s="35" t="s">
        <v>12</v>
      </c>
      <c r="D28" s="43">
        <v>39.15</v>
      </c>
      <c r="E28" s="46"/>
      <c r="F28" s="2"/>
    </row>
    <row r="29" spans="1:6" x14ac:dyDescent="0.25">
      <c r="A29" s="35" t="s">
        <v>176</v>
      </c>
      <c r="B29" s="55">
        <v>83200237288</v>
      </c>
      <c r="C29" s="35" t="s">
        <v>23</v>
      </c>
      <c r="D29" s="42">
        <v>319</v>
      </c>
      <c r="E29" s="46"/>
    </row>
    <row r="30" spans="1:6" x14ac:dyDescent="0.25">
      <c r="A30" s="53" t="s">
        <v>179</v>
      </c>
      <c r="B30" s="55">
        <v>55912683285</v>
      </c>
      <c r="C30" s="53" t="s">
        <v>12</v>
      </c>
      <c r="D30" s="42">
        <v>95.9</v>
      </c>
      <c r="E30" s="46"/>
      <c r="F30" s="2"/>
    </row>
    <row r="31" spans="1:6" x14ac:dyDescent="0.25">
      <c r="A31" s="53" t="s">
        <v>35</v>
      </c>
      <c r="B31" s="60">
        <v>73660371074</v>
      </c>
      <c r="C31" s="53" t="s">
        <v>36</v>
      </c>
      <c r="D31" s="42">
        <v>127.78</v>
      </c>
      <c r="E31" s="46"/>
      <c r="F31" s="2"/>
    </row>
    <row r="32" spans="1:6" x14ac:dyDescent="0.25">
      <c r="A32" s="53" t="s">
        <v>181</v>
      </c>
      <c r="B32" s="60">
        <v>5494093403</v>
      </c>
      <c r="C32" s="53" t="s">
        <v>12</v>
      </c>
      <c r="D32" s="42">
        <v>158</v>
      </c>
      <c r="E32" s="46"/>
      <c r="F32" s="2"/>
    </row>
    <row r="33" spans="1:7" x14ac:dyDescent="0.25">
      <c r="A33" s="53" t="s">
        <v>187</v>
      </c>
      <c r="B33" s="60">
        <v>71455393147</v>
      </c>
      <c r="C33" s="53" t="s">
        <v>12</v>
      </c>
      <c r="D33" s="42">
        <v>172.5</v>
      </c>
      <c r="E33" s="46"/>
      <c r="F33" s="2"/>
    </row>
    <row r="34" spans="1:7" x14ac:dyDescent="0.25">
      <c r="A34" s="53" t="s">
        <v>117</v>
      </c>
      <c r="B34" s="60" t="s">
        <v>14</v>
      </c>
      <c r="C34" s="53" t="s">
        <v>14</v>
      </c>
      <c r="D34" s="42">
        <v>652</v>
      </c>
      <c r="E34" s="46"/>
      <c r="F34" s="2"/>
    </row>
    <row r="35" spans="1:7" x14ac:dyDescent="0.25">
      <c r="A35" s="53" t="s">
        <v>37</v>
      </c>
      <c r="B35" s="60" t="s">
        <v>38</v>
      </c>
      <c r="C35" s="53" t="s">
        <v>39</v>
      </c>
      <c r="D35" s="42">
        <v>411.81</v>
      </c>
      <c r="E35" s="46"/>
      <c r="F35" s="2"/>
    </row>
    <row r="36" spans="1:7" x14ac:dyDescent="0.25">
      <c r="A36" s="56" t="s">
        <v>27</v>
      </c>
      <c r="B36" s="50"/>
      <c r="C36" s="35"/>
      <c r="D36" s="24">
        <f>+SUM(D26:D35)</f>
        <v>4017.34</v>
      </c>
      <c r="E36" s="46"/>
      <c r="F36" s="2"/>
    </row>
    <row r="37" spans="1:7" x14ac:dyDescent="0.25">
      <c r="A37" s="56"/>
      <c r="B37" s="50"/>
      <c r="C37" s="35"/>
      <c r="D37" s="24"/>
      <c r="E37" s="46"/>
      <c r="F37" s="2"/>
    </row>
    <row r="38" spans="1:7" x14ac:dyDescent="0.25">
      <c r="A38" s="53" t="s">
        <v>41</v>
      </c>
      <c r="B38" s="50">
        <v>81793146560</v>
      </c>
      <c r="C38" s="35" t="s">
        <v>12</v>
      </c>
      <c r="D38" s="54">
        <v>4143.75</v>
      </c>
      <c r="E38" s="46">
        <v>3225</v>
      </c>
      <c r="F38" s="2" t="s">
        <v>42</v>
      </c>
    </row>
    <row r="39" spans="1:7" x14ac:dyDescent="0.25">
      <c r="A39" s="56" t="s">
        <v>27</v>
      </c>
      <c r="B39" s="50"/>
      <c r="C39" s="35"/>
      <c r="D39" s="24">
        <f>+SUM(D38)</f>
        <v>4143.75</v>
      </c>
      <c r="E39" s="46"/>
      <c r="F39" s="2"/>
    </row>
    <row r="40" spans="1:7" x14ac:dyDescent="0.25">
      <c r="A40" s="56"/>
      <c r="B40" s="50"/>
      <c r="C40" s="35"/>
      <c r="D40" s="24"/>
      <c r="E40" s="46"/>
      <c r="F40" s="2"/>
    </row>
    <row r="41" spans="1:7" x14ac:dyDescent="0.25">
      <c r="A41" s="53" t="s">
        <v>101</v>
      </c>
      <c r="B41" s="60">
        <v>88516372197</v>
      </c>
      <c r="C41" s="53" t="s">
        <v>12</v>
      </c>
      <c r="D41" s="54">
        <v>819.44</v>
      </c>
      <c r="E41" s="46">
        <v>3227</v>
      </c>
      <c r="F41" s="2" t="s">
        <v>43</v>
      </c>
    </row>
    <row r="42" spans="1:7" x14ac:dyDescent="0.25">
      <c r="A42" s="53" t="s">
        <v>126</v>
      </c>
      <c r="B42" s="60">
        <v>17012026574</v>
      </c>
      <c r="C42" s="53" t="s">
        <v>12</v>
      </c>
      <c r="D42" s="54">
        <v>328.8</v>
      </c>
      <c r="E42" s="46"/>
      <c r="F42" s="2"/>
    </row>
    <row r="43" spans="1:7" x14ac:dyDescent="0.25">
      <c r="A43" s="56" t="s">
        <v>27</v>
      </c>
      <c r="B43" s="50"/>
      <c r="C43" s="35"/>
      <c r="D43" s="24">
        <f>+SUM(D41:D42)</f>
        <v>1148.24</v>
      </c>
      <c r="E43" s="46"/>
      <c r="F43" s="2"/>
    </row>
    <row r="44" spans="1:7" x14ac:dyDescent="0.25">
      <c r="A44" s="56"/>
      <c r="B44" s="50"/>
      <c r="C44" s="35"/>
      <c r="D44" s="24"/>
      <c r="E44" s="46"/>
      <c r="F44" s="2"/>
    </row>
    <row r="45" spans="1:7" x14ac:dyDescent="0.25">
      <c r="A45" s="38" t="s">
        <v>41</v>
      </c>
      <c r="B45" s="51">
        <v>81793146560</v>
      </c>
      <c r="C45" s="35" t="s">
        <v>12</v>
      </c>
      <c r="D45" s="43">
        <v>637.55999999999995</v>
      </c>
      <c r="E45" s="46">
        <v>3231</v>
      </c>
      <c r="F45" s="2" t="s">
        <v>44</v>
      </c>
    </row>
    <row r="46" spans="1:7" x14ac:dyDescent="0.25">
      <c r="A46" s="73" t="s">
        <v>97</v>
      </c>
      <c r="B46" s="51">
        <v>14516862110</v>
      </c>
      <c r="C46" s="35" t="s">
        <v>12</v>
      </c>
      <c r="D46" s="54">
        <v>11.5</v>
      </c>
      <c r="E46" s="46"/>
      <c r="F46" s="2"/>
    </row>
    <row r="47" spans="1:7" ht="14.25" customHeight="1" x14ac:dyDescent="0.25">
      <c r="A47" s="73" t="s">
        <v>98</v>
      </c>
      <c r="B47" s="51">
        <v>58400340508</v>
      </c>
      <c r="C47" s="35" t="s">
        <v>12</v>
      </c>
      <c r="D47" s="54">
        <v>7</v>
      </c>
      <c r="E47" s="46"/>
      <c r="F47" s="2"/>
      <c r="G47" s="29"/>
    </row>
    <row r="48" spans="1:7" ht="14.25" customHeight="1" x14ac:dyDescent="0.25">
      <c r="A48" s="73" t="s">
        <v>102</v>
      </c>
      <c r="B48" s="51" t="s">
        <v>14</v>
      </c>
      <c r="C48" s="35" t="s">
        <v>14</v>
      </c>
      <c r="D48" s="54">
        <v>130.22</v>
      </c>
      <c r="E48" s="46"/>
      <c r="F48" s="2" t="s">
        <v>103</v>
      </c>
      <c r="G48" s="29"/>
    </row>
    <row r="49" spans="1:7" ht="14.25" customHeight="1" x14ac:dyDescent="0.25">
      <c r="A49" s="35" t="s">
        <v>111</v>
      </c>
      <c r="B49" s="50" t="s">
        <v>14</v>
      </c>
      <c r="C49" s="35" t="s">
        <v>105</v>
      </c>
      <c r="D49" s="43">
        <v>95</v>
      </c>
      <c r="E49" s="46"/>
      <c r="F49" s="2"/>
      <c r="G49" s="29"/>
    </row>
    <row r="50" spans="1:7" ht="14.25" customHeight="1" x14ac:dyDescent="0.25">
      <c r="A50" s="35" t="s">
        <v>124</v>
      </c>
      <c r="B50" s="50">
        <v>87679956140</v>
      </c>
      <c r="C50" s="35" t="s">
        <v>12</v>
      </c>
      <c r="D50" s="43">
        <v>1650</v>
      </c>
      <c r="E50" s="46"/>
      <c r="F50" s="2"/>
      <c r="G50" s="29"/>
    </row>
    <row r="51" spans="1:7" ht="14.25" customHeight="1" x14ac:dyDescent="0.25">
      <c r="A51" s="35" t="s">
        <v>113</v>
      </c>
      <c r="B51" s="50" t="s">
        <v>14</v>
      </c>
      <c r="C51" s="35" t="s">
        <v>105</v>
      </c>
      <c r="D51" s="43">
        <v>25.6</v>
      </c>
      <c r="E51" s="46"/>
      <c r="F51" s="2"/>
      <c r="G51" s="29"/>
    </row>
    <row r="52" spans="1:7" ht="14.25" customHeight="1" x14ac:dyDescent="0.25">
      <c r="A52" s="35" t="s">
        <v>46</v>
      </c>
      <c r="B52" s="50" t="s">
        <v>14</v>
      </c>
      <c r="C52" s="35" t="s">
        <v>14</v>
      </c>
      <c r="D52" s="43">
        <v>22.8</v>
      </c>
      <c r="E52" s="46"/>
      <c r="F52" s="2"/>
      <c r="G52" s="29"/>
    </row>
    <row r="53" spans="1:7" ht="14.25" customHeight="1" x14ac:dyDescent="0.25">
      <c r="A53" s="35" t="s">
        <v>173</v>
      </c>
      <c r="B53" s="50">
        <v>99947212783</v>
      </c>
      <c r="C53" s="35" t="s">
        <v>45</v>
      </c>
      <c r="D53" s="43">
        <v>5940</v>
      </c>
      <c r="E53" s="46"/>
      <c r="F53" s="2"/>
      <c r="G53" s="29"/>
    </row>
    <row r="54" spans="1:7" ht="14.25" customHeight="1" x14ac:dyDescent="0.25">
      <c r="A54" s="35" t="s">
        <v>98</v>
      </c>
      <c r="B54" s="50">
        <v>58400340508</v>
      </c>
      <c r="C54" s="35" t="s">
        <v>12</v>
      </c>
      <c r="D54" s="43">
        <v>16</v>
      </c>
      <c r="E54" s="46"/>
      <c r="F54" s="2"/>
      <c r="G54" s="29"/>
    </row>
    <row r="55" spans="1:7" ht="14.25" customHeight="1" x14ac:dyDescent="0.25">
      <c r="A55" s="35" t="s">
        <v>182</v>
      </c>
      <c r="B55" s="50">
        <v>10147231972</v>
      </c>
      <c r="C55" s="35" t="s">
        <v>12</v>
      </c>
      <c r="D55" s="43">
        <v>750</v>
      </c>
      <c r="E55" s="46"/>
      <c r="F55" s="2"/>
      <c r="G55" s="29"/>
    </row>
    <row r="56" spans="1:7" ht="14.25" customHeight="1" x14ac:dyDescent="0.25">
      <c r="A56" s="56" t="s">
        <v>27</v>
      </c>
      <c r="B56" s="64"/>
      <c r="C56" s="35"/>
      <c r="D56" s="18">
        <f>+SUM(D45:D55)</f>
        <v>9285.68</v>
      </c>
      <c r="E56" s="46"/>
      <c r="F56" s="2"/>
      <c r="G56" s="29"/>
    </row>
    <row r="57" spans="1:7" ht="14.25" customHeight="1" x14ac:dyDescent="0.25">
      <c r="A57" s="56"/>
      <c r="B57" s="50"/>
      <c r="C57" s="35"/>
      <c r="D57" s="18"/>
      <c r="E57" s="46"/>
      <c r="F57" s="2"/>
      <c r="G57" s="29"/>
    </row>
    <row r="58" spans="1:7" x14ac:dyDescent="0.25">
      <c r="A58" s="35" t="s">
        <v>132</v>
      </c>
      <c r="B58" s="50">
        <v>62428114050</v>
      </c>
      <c r="C58" s="35" t="s">
        <v>23</v>
      </c>
      <c r="D58" s="42">
        <v>293.75</v>
      </c>
      <c r="E58" s="46">
        <v>3232</v>
      </c>
      <c r="F58" s="2" t="s">
        <v>48</v>
      </c>
    </row>
    <row r="59" spans="1:7" x14ac:dyDescent="0.25">
      <c r="A59" s="53" t="s">
        <v>47</v>
      </c>
      <c r="B59" s="60">
        <v>73127443455</v>
      </c>
      <c r="C59" s="53" t="s">
        <v>12</v>
      </c>
      <c r="D59" s="42">
        <v>318.63</v>
      </c>
      <c r="E59" s="46"/>
      <c r="F59" s="2"/>
    </row>
    <row r="60" spans="1:7" x14ac:dyDescent="0.25">
      <c r="A60" s="35" t="s">
        <v>50</v>
      </c>
      <c r="B60" s="50">
        <v>68597671429</v>
      </c>
      <c r="C60" s="35" t="s">
        <v>36</v>
      </c>
      <c r="D60" s="42">
        <v>2750</v>
      </c>
      <c r="E60" s="46"/>
      <c r="F60" s="2"/>
    </row>
    <row r="61" spans="1:7" x14ac:dyDescent="0.25">
      <c r="A61" s="56" t="s">
        <v>27</v>
      </c>
      <c r="B61" s="50"/>
      <c r="C61" s="35"/>
      <c r="D61" s="24">
        <f>+SUM(D58:D60)</f>
        <v>3362.38</v>
      </c>
      <c r="E61" s="46"/>
      <c r="F61" s="2"/>
    </row>
    <row r="62" spans="1:7" x14ac:dyDescent="0.25">
      <c r="A62" s="61"/>
      <c r="B62" s="55"/>
      <c r="C62" s="61"/>
      <c r="D62" s="42"/>
      <c r="E62" s="46"/>
      <c r="F62" s="2"/>
    </row>
    <row r="63" spans="1:7" x14ac:dyDescent="0.25">
      <c r="A63" s="53" t="s">
        <v>178</v>
      </c>
      <c r="B63" s="60">
        <v>98000947820</v>
      </c>
      <c r="C63" s="53" t="s">
        <v>12</v>
      </c>
      <c r="D63" s="54">
        <v>902.14</v>
      </c>
      <c r="E63" s="46">
        <v>3233</v>
      </c>
      <c r="F63" s="2" t="s">
        <v>53</v>
      </c>
    </row>
    <row r="64" spans="1:7" x14ac:dyDescent="0.25">
      <c r="A64" s="38" t="s">
        <v>55</v>
      </c>
      <c r="B64" s="52">
        <v>84708418899</v>
      </c>
      <c r="C64" s="38" t="s">
        <v>12</v>
      </c>
      <c r="D64" s="54">
        <v>892.5</v>
      </c>
      <c r="E64" s="46"/>
      <c r="F64" s="2" t="s">
        <v>54</v>
      </c>
    </row>
    <row r="65" spans="1:6" x14ac:dyDescent="0.25">
      <c r="A65" s="38" t="s">
        <v>189</v>
      </c>
      <c r="B65" s="52">
        <v>12011769420</v>
      </c>
      <c r="C65" s="38" t="s">
        <v>12</v>
      </c>
      <c r="D65" s="54">
        <v>375</v>
      </c>
      <c r="E65" s="46"/>
      <c r="F65" s="2" t="s">
        <v>54</v>
      </c>
    </row>
    <row r="66" spans="1:6" x14ac:dyDescent="0.25">
      <c r="A66" s="38" t="s">
        <v>40</v>
      </c>
      <c r="B66" s="52">
        <v>64546066176</v>
      </c>
      <c r="C66" s="38" t="s">
        <v>12</v>
      </c>
      <c r="D66" s="54">
        <v>460.33</v>
      </c>
      <c r="E66" s="46"/>
      <c r="F66" s="2"/>
    </row>
    <row r="67" spans="1:6" x14ac:dyDescent="0.25">
      <c r="A67" s="56" t="s">
        <v>27</v>
      </c>
      <c r="B67" s="50"/>
      <c r="C67" s="35"/>
      <c r="D67" s="24">
        <f>+SUM(D63:D66)</f>
        <v>2629.97</v>
      </c>
      <c r="E67" s="46"/>
      <c r="F67" s="2"/>
    </row>
    <row r="68" spans="1:6" x14ac:dyDescent="0.25">
      <c r="A68" s="35"/>
      <c r="B68" s="50"/>
      <c r="C68" s="35"/>
      <c r="D68" s="42"/>
      <c r="E68" s="46"/>
      <c r="F68" s="2"/>
    </row>
    <row r="69" spans="1:6" x14ac:dyDescent="0.25">
      <c r="A69" s="39" t="s">
        <v>57</v>
      </c>
      <c r="B69" s="50">
        <v>85584865987</v>
      </c>
      <c r="C69" s="35" t="s">
        <v>12</v>
      </c>
      <c r="D69" s="43">
        <v>799.03</v>
      </c>
      <c r="E69" s="46">
        <v>3234</v>
      </c>
      <c r="F69" s="2" t="s">
        <v>58</v>
      </c>
    </row>
    <row r="70" spans="1:6" x14ac:dyDescent="0.25">
      <c r="A70" s="35" t="s">
        <v>59</v>
      </c>
      <c r="B70" s="50">
        <v>83416546499</v>
      </c>
      <c r="C70" s="35" t="s">
        <v>12</v>
      </c>
      <c r="D70" s="37">
        <v>3933.02</v>
      </c>
      <c r="E70" s="46"/>
      <c r="F70" s="2"/>
    </row>
    <row r="71" spans="1:6" x14ac:dyDescent="0.25">
      <c r="A71" s="35" t="s">
        <v>60</v>
      </c>
      <c r="B71" s="50">
        <v>61817894937</v>
      </c>
      <c r="C71" s="35" t="s">
        <v>12</v>
      </c>
      <c r="D71" s="37">
        <v>411.3</v>
      </c>
      <c r="E71" s="46"/>
      <c r="F71" s="2"/>
    </row>
    <row r="72" spans="1:6" x14ac:dyDescent="0.25">
      <c r="A72" s="35" t="s">
        <v>61</v>
      </c>
      <c r="B72" s="50">
        <v>93830136269</v>
      </c>
      <c r="C72" s="35" t="s">
        <v>12</v>
      </c>
      <c r="D72" s="37">
        <v>1209.47</v>
      </c>
      <c r="E72" s="46"/>
      <c r="F72" s="2"/>
    </row>
    <row r="73" spans="1:6" x14ac:dyDescent="0.25">
      <c r="A73" s="35" t="s">
        <v>49</v>
      </c>
      <c r="B73" s="50">
        <v>86255713939</v>
      </c>
      <c r="C73" s="35" t="s">
        <v>12</v>
      </c>
      <c r="D73" s="66">
        <v>366.88</v>
      </c>
      <c r="E73" s="46"/>
      <c r="F73" s="2"/>
    </row>
    <row r="74" spans="1:6" x14ac:dyDescent="0.25">
      <c r="A74" s="35" t="s">
        <v>64</v>
      </c>
      <c r="B74" s="65">
        <v>7202260372</v>
      </c>
      <c r="C74" s="35" t="s">
        <v>12</v>
      </c>
      <c r="D74" s="66">
        <v>121.56</v>
      </c>
      <c r="E74" s="46"/>
      <c r="F74" s="2"/>
    </row>
    <row r="75" spans="1:6" x14ac:dyDescent="0.25">
      <c r="A75" s="56" t="s">
        <v>27</v>
      </c>
      <c r="B75" s="50"/>
      <c r="C75" s="35"/>
      <c r="D75" s="57">
        <f>+SUM(D69:D74)</f>
        <v>6841.2600000000011</v>
      </c>
      <c r="E75" s="46"/>
      <c r="F75" s="2"/>
    </row>
    <row r="76" spans="1:6" x14ac:dyDescent="0.25">
      <c r="A76" s="35"/>
      <c r="B76" s="50"/>
      <c r="C76" s="35"/>
      <c r="D76" s="37"/>
      <c r="E76" s="46"/>
      <c r="F76" s="2"/>
    </row>
    <row r="77" spans="1:6" x14ac:dyDescent="0.25">
      <c r="A77" s="35" t="s">
        <v>130</v>
      </c>
      <c r="B77" s="55">
        <v>2319061049</v>
      </c>
      <c r="C77" s="35" t="s">
        <v>12</v>
      </c>
      <c r="D77" s="66">
        <v>35725</v>
      </c>
      <c r="E77" s="46">
        <v>3235</v>
      </c>
      <c r="F77" s="2" t="s">
        <v>62</v>
      </c>
    </row>
    <row r="78" spans="1:6" x14ac:dyDescent="0.25">
      <c r="A78" s="35" t="s">
        <v>24</v>
      </c>
      <c r="B78" s="50">
        <v>89811416156</v>
      </c>
      <c r="C78" s="35" t="s">
        <v>12</v>
      </c>
      <c r="D78" s="42">
        <v>282.5</v>
      </c>
      <c r="E78" s="46"/>
      <c r="F78" s="2"/>
    </row>
    <row r="79" spans="1:6" x14ac:dyDescent="0.25">
      <c r="A79" s="35" t="s">
        <v>63</v>
      </c>
      <c r="B79" s="50">
        <v>79152455639</v>
      </c>
      <c r="C79" s="35" t="s">
        <v>12</v>
      </c>
      <c r="D79" s="42">
        <v>1752</v>
      </c>
      <c r="E79" s="46"/>
      <c r="F79" s="2"/>
    </row>
    <row r="80" spans="1:6" ht="18" customHeight="1" x14ac:dyDescent="0.25">
      <c r="A80" s="35" t="s">
        <v>195</v>
      </c>
      <c r="B80" s="55" t="s">
        <v>196</v>
      </c>
      <c r="C80" s="35" t="s">
        <v>197</v>
      </c>
      <c r="D80" s="43">
        <v>900</v>
      </c>
      <c r="E80" s="46"/>
      <c r="F80" s="2"/>
    </row>
    <row r="81" spans="1:8" x14ac:dyDescent="0.25">
      <c r="A81" s="35" t="s">
        <v>64</v>
      </c>
      <c r="B81" s="65">
        <v>7202260372</v>
      </c>
      <c r="C81" s="35" t="s">
        <v>12</v>
      </c>
      <c r="D81" s="43">
        <v>1735.5</v>
      </c>
      <c r="E81" s="46"/>
      <c r="F81" s="2"/>
    </row>
    <row r="82" spans="1:8" x14ac:dyDescent="0.25">
      <c r="A82" s="38" t="s">
        <v>185</v>
      </c>
      <c r="B82" s="52">
        <v>77441978080</v>
      </c>
      <c r="C82" s="38" t="s">
        <v>17</v>
      </c>
      <c r="D82" s="35">
        <v>22973.75</v>
      </c>
      <c r="E82" s="82"/>
      <c r="F82" s="35"/>
      <c r="G82" s="83"/>
      <c r="H82" s="84"/>
    </row>
    <row r="83" spans="1:8" x14ac:dyDescent="0.25">
      <c r="A83" s="56" t="s">
        <v>27</v>
      </c>
      <c r="B83" s="50"/>
      <c r="C83" s="35"/>
      <c r="D83" s="18">
        <f>+SUM(D77:D82)</f>
        <v>63368.75</v>
      </c>
      <c r="E83" s="46"/>
      <c r="F83" s="2"/>
    </row>
    <row r="84" spans="1:8" x14ac:dyDescent="0.25">
      <c r="A84" s="56"/>
      <c r="B84" s="50"/>
      <c r="C84" s="35"/>
      <c r="D84" s="18"/>
      <c r="E84" s="46"/>
      <c r="F84" s="2"/>
    </row>
    <row r="85" spans="1:8" x14ac:dyDescent="0.25">
      <c r="A85" s="35" t="s">
        <v>65</v>
      </c>
      <c r="B85" s="50">
        <v>58335400167</v>
      </c>
      <c r="C85" s="35" t="s">
        <v>12</v>
      </c>
      <c r="D85" s="42">
        <v>143.02000000000001</v>
      </c>
      <c r="E85" s="46">
        <v>3237</v>
      </c>
      <c r="F85" s="2" t="s">
        <v>66</v>
      </c>
    </row>
    <row r="86" spans="1:8" x14ac:dyDescent="0.25">
      <c r="A86" s="35" t="s">
        <v>67</v>
      </c>
      <c r="B86" s="50">
        <v>22597784145</v>
      </c>
      <c r="C86" s="35" t="s">
        <v>12</v>
      </c>
      <c r="D86" s="42">
        <v>4789.54</v>
      </c>
      <c r="E86" s="46"/>
      <c r="F86" s="2"/>
    </row>
    <row r="87" spans="1:8" x14ac:dyDescent="0.25">
      <c r="A87" s="35" t="s">
        <v>68</v>
      </c>
      <c r="B87" s="50">
        <v>64945507350</v>
      </c>
      <c r="C87" s="35" t="s">
        <v>22</v>
      </c>
      <c r="D87" s="42">
        <v>343.23</v>
      </c>
      <c r="E87" s="46"/>
      <c r="F87" s="2"/>
    </row>
    <row r="88" spans="1:8" x14ac:dyDescent="0.25">
      <c r="A88" s="38" t="s">
        <v>56</v>
      </c>
      <c r="B88" s="52">
        <v>92963223473</v>
      </c>
      <c r="C88" s="38" t="s">
        <v>12</v>
      </c>
      <c r="D88" s="42">
        <v>367.8</v>
      </c>
      <c r="E88" s="46"/>
      <c r="F88" s="2" t="s">
        <v>106</v>
      </c>
    </row>
    <row r="89" spans="1:8" x14ac:dyDescent="0.25">
      <c r="A89" s="38" t="s">
        <v>127</v>
      </c>
      <c r="B89" s="52">
        <v>24190169239</v>
      </c>
      <c r="C89" s="38" t="s">
        <v>12</v>
      </c>
      <c r="D89" s="42">
        <v>300</v>
      </c>
      <c r="E89" s="46"/>
      <c r="F89" s="2"/>
    </row>
    <row r="90" spans="1:8" x14ac:dyDescent="0.25">
      <c r="A90" s="35" t="s">
        <v>131</v>
      </c>
      <c r="B90" s="50">
        <v>35357386687</v>
      </c>
      <c r="C90" s="35" t="s">
        <v>12</v>
      </c>
      <c r="D90" s="42">
        <v>9000</v>
      </c>
      <c r="E90" s="46"/>
      <c r="F90" s="2"/>
    </row>
    <row r="91" spans="1:8" x14ac:dyDescent="0.25">
      <c r="A91" s="35" t="s">
        <v>184</v>
      </c>
      <c r="B91" s="50">
        <v>28163265527</v>
      </c>
      <c r="C91" s="35" t="s">
        <v>12</v>
      </c>
      <c r="D91" s="42">
        <v>2060.12</v>
      </c>
      <c r="E91" s="46"/>
      <c r="F91" s="2"/>
    </row>
    <row r="92" spans="1:8" x14ac:dyDescent="0.25">
      <c r="A92" s="35" t="s">
        <v>186</v>
      </c>
      <c r="B92" s="50">
        <v>96726537623</v>
      </c>
      <c r="C92" s="35" t="s">
        <v>12</v>
      </c>
      <c r="D92" s="42">
        <v>477.84</v>
      </c>
      <c r="E92" s="46"/>
      <c r="F92" s="2"/>
    </row>
    <row r="93" spans="1:8" x14ac:dyDescent="0.25">
      <c r="A93" s="56" t="s">
        <v>27</v>
      </c>
      <c r="B93" s="50"/>
      <c r="C93" s="35"/>
      <c r="D93" s="24">
        <f>+SUM(D85:D92)</f>
        <v>17481.55</v>
      </c>
      <c r="E93" s="46"/>
      <c r="F93" s="2"/>
    </row>
    <row r="94" spans="1:8" x14ac:dyDescent="0.25">
      <c r="A94" s="56"/>
      <c r="B94" s="50"/>
      <c r="C94" s="35"/>
      <c r="D94" s="24"/>
      <c r="E94" s="46"/>
      <c r="F94" s="2"/>
    </row>
    <row r="95" spans="1:8" x14ac:dyDescent="0.25">
      <c r="A95" s="58" t="s">
        <v>69</v>
      </c>
      <c r="B95" s="55">
        <v>27215039100</v>
      </c>
      <c r="C95" s="58" t="s">
        <v>12</v>
      </c>
      <c r="D95" s="42">
        <v>227.03</v>
      </c>
      <c r="E95" s="46">
        <v>3239</v>
      </c>
      <c r="F95" s="2" t="s">
        <v>70</v>
      </c>
    </row>
    <row r="96" spans="1:8" x14ac:dyDescent="0.25">
      <c r="A96" s="35" t="s">
        <v>71</v>
      </c>
      <c r="B96" s="50">
        <v>92366589656</v>
      </c>
      <c r="C96" s="35" t="s">
        <v>12</v>
      </c>
      <c r="D96" s="42">
        <v>91.25</v>
      </c>
      <c r="E96" s="46"/>
      <c r="F96" s="2"/>
    </row>
    <row r="97" spans="1:6" x14ac:dyDescent="0.25">
      <c r="A97" s="35" t="s">
        <v>55</v>
      </c>
      <c r="B97" s="50">
        <v>84708418899</v>
      </c>
      <c r="C97" s="35" t="s">
        <v>12</v>
      </c>
      <c r="D97" s="43">
        <v>487.5</v>
      </c>
      <c r="E97" s="46"/>
      <c r="F97" s="2"/>
    </row>
    <row r="98" spans="1:6" x14ac:dyDescent="0.25">
      <c r="A98" s="53" t="s">
        <v>51</v>
      </c>
      <c r="B98" s="50">
        <v>47424390378</v>
      </c>
      <c r="C98" s="35" t="s">
        <v>52</v>
      </c>
      <c r="D98" s="54">
        <v>855</v>
      </c>
      <c r="E98" s="46"/>
      <c r="F98" s="2"/>
    </row>
    <row r="99" spans="1:6" x14ac:dyDescent="0.25">
      <c r="A99" s="53" t="s">
        <v>34</v>
      </c>
      <c r="B99" s="50">
        <v>25170721692</v>
      </c>
      <c r="C99" s="35" t="s">
        <v>12</v>
      </c>
      <c r="D99" s="54">
        <v>65.25</v>
      </c>
      <c r="E99" s="46"/>
      <c r="F99" s="2" t="s">
        <v>169</v>
      </c>
    </row>
    <row r="100" spans="1:6" x14ac:dyDescent="0.25">
      <c r="A100" s="53" t="s">
        <v>192</v>
      </c>
      <c r="B100" s="50">
        <v>90240160025</v>
      </c>
      <c r="C100" s="35" t="s">
        <v>12</v>
      </c>
      <c r="D100" s="54">
        <v>128.4</v>
      </c>
      <c r="E100" s="46"/>
      <c r="F100" s="2"/>
    </row>
    <row r="101" spans="1:6" x14ac:dyDescent="0.25">
      <c r="A101" s="56" t="s">
        <v>27</v>
      </c>
      <c r="B101" s="51"/>
      <c r="C101" s="35"/>
      <c r="D101" s="24">
        <f>+SUM(D95:D100)</f>
        <v>1854.43</v>
      </c>
      <c r="E101" s="46"/>
      <c r="F101" s="2"/>
    </row>
    <row r="102" spans="1:6" x14ac:dyDescent="0.25">
      <c r="A102" s="56"/>
      <c r="B102" s="51"/>
      <c r="C102" s="35"/>
      <c r="D102" s="24"/>
      <c r="E102" s="46"/>
      <c r="F102" s="2"/>
    </row>
    <row r="103" spans="1:6" x14ac:dyDescent="0.25">
      <c r="A103" s="53" t="s">
        <v>99</v>
      </c>
      <c r="B103" s="81">
        <v>26187994862</v>
      </c>
      <c r="C103" s="53" t="s">
        <v>12</v>
      </c>
      <c r="D103" s="54">
        <v>98.46</v>
      </c>
      <c r="E103" s="46">
        <v>3292</v>
      </c>
      <c r="F103" s="2" t="s">
        <v>199</v>
      </c>
    </row>
    <row r="104" spans="1:6" x14ac:dyDescent="0.25">
      <c r="A104" s="56" t="s">
        <v>27</v>
      </c>
      <c r="B104" s="51"/>
      <c r="C104" s="35"/>
      <c r="D104" s="24">
        <f>+SUM(D103)</f>
        <v>98.46</v>
      </c>
      <c r="E104" s="46"/>
      <c r="F104" s="2"/>
    </row>
    <row r="105" spans="1:6" x14ac:dyDescent="0.25">
      <c r="A105" s="56"/>
      <c r="B105" s="51"/>
      <c r="C105" s="35"/>
      <c r="D105" s="24"/>
      <c r="E105" s="46"/>
      <c r="F105" s="2"/>
    </row>
    <row r="106" spans="1:6" x14ac:dyDescent="0.25">
      <c r="A106" s="35" t="s">
        <v>104</v>
      </c>
      <c r="B106" s="52" t="s">
        <v>14</v>
      </c>
      <c r="C106" s="35" t="s">
        <v>105</v>
      </c>
      <c r="D106" s="42">
        <v>150</v>
      </c>
      <c r="E106" s="46">
        <v>3293</v>
      </c>
      <c r="F106" s="2" t="s">
        <v>72</v>
      </c>
    </row>
    <row r="107" spans="1:6" x14ac:dyDescent="0.25">
      <c r="A107" s="38" t="s">
        <v>73</v>
      </c>
      <c r="B107" s="52">
        <v>67591254697</v>
      </c>
      <c r="C107" s="38" t="s">
        <v>12</v>
      </c>
      <c r="D107" s="42">
        <v>288.89</v>
      </c>
      <c r="E107" s="46"/>
      <c r="F107" s="2"/>
    </row>
    <row r="108" spans="1:6" x14ac:dyDescent="0.25">
      <c r="A108" s="35" t="s">
        <v>74</v>
      </c>
      <c r="B108" s="50">
        <v>34753488731</v>
      </c>
      <c r="C108" s="35" t="s">
        <v>12</v>
      </c>
      <c r="D108" s="43">
        <v>120.84</v>
      </c>
      <c r="E108" s="46"/>
      <c r="F108" s="2"/>
    </row>
    <row r="109" spans="1:6" x14ac:dyDescent="0.25">
      <c r="A109" s="85" t="s">
        <v>75</v>
      </c>
      <c r="B109" s="60">
        <v>99718396468</v>
      </c>
      <c r="C109" s="53" t="s">
        <v>12</v>
      </c>
      <c r="D109" s="54">
        <v>568.5</v>
      </c>
      <c r="E109" s="46"/>
      <c r="F109" s="2"/>
    </row>
    <row r="110" spans="1:6" x14ac:dyDescent="0.25">
      <c r="A110" s="35" t="s">
        <v>28</v>
      </c>
      <c r="B110" s="65">
        <v>95092888930</v>
      </c>
      <c r="C110" s="35" t="s">
        <v>12</v>
      </c>
      <c r="D110" s="54">
        <v>504.46</v>
      </c>
      <c r="E110" s="46"/>
      <c r="F110" s="2"/>
    </row>
    <row r="111" spans="1:6" x14ac:dyDescent="0.25">
      <c r="A111" s="35" t="s">
        <v>112</v>
      </c>
      <c r="B111" s="65" t="s">
        <v>14</v>
      </c>
      <c r="C111" s="35" t="s">
        <v>105</v>
      </c>
      <c r="D111" s="54">
        <v>27.2</v>
      </c>
      <c r="E111" s="46"/>
      <c r="F111" s="2"/>
    </row>
    <row r="112" spans="1:6" x14ac:dyDescent="0.25">
      <c r="A112" s="35" t="s">
        <v>114</v>
      </c>
      <c r="B112" s="65" t="s">
        <v>14</v>
      </c>
      <c r="C112" s="35" t="s">
        <v>105</v>
      </c>
      <c r="D112" s="54">
        <v>75.5</v>
      </c>
      <c r="E112" s="46"/>
      <c r="F112" s="2"/>
    </row>
    <row r="113" spans="1:6" x14ac:dyDescent="0.25">
      <c r="A113" s="35" t="s">
        <v>109</v>
      </c>
      <c r="B113" s="65" t="s">
        <v>14</v>
      </c>
      <c r="C113" s="35" t="s">
        <v>105</v>
      </c>
      <c r="D113" s="54">
        <v>80</v>
      </c>
      <c r="E113" s="46"/>
      <c r="F113" s="2"/>
    </row>
    <row r="114" spans="1:6" x14ac:dyDescent="0.25">
      <c r="A114" s="35" t="s">
        <v>107</v>
      </c>
      <c r="B114" s="65" t="s">
        <v>14</v>
      </c>
      <c r="C114" s="35" t="s">
        <v>15</v>
      </c>
      <c r="D114" s="54">
        <v>183.5</v>
      </c>
      <c r="E114" s="46"/>
      <c r="F114" s="2" t="s">
        <v>108</v>
      </c>
    </row>
    <row r="115" spans="1:6" x14ac:dyDescent="0.25">
      <c r="A115" s="35" t="s">
        <v>198</v>
      </c>
      <c r="B115" s="65">
        <v>6226620908</v>
      </c>
      <c r="C115" s="35" t="s">
        <v>12</v>
      </c>
      <c r="D115" s="54">
        <v>51.22</v>
      </c>
      <c r="E115" s="46"/>
      <c r="F115" s="2"/>
    </row>
    <row r="116" spans="1:6" x14ac:dyDescent="0.25">
      <c r="A116" s="56" t="s">
        <v>27</v>
      </c>
      <c r="B116" s="60"/>
      <c r="C116" s="53"/>
      <c r="D116" s="24">
        <f>+SUM(D106:D115)</f>
        <v>2050.11</v>
      </c>
      <c r="E116" s="46"/>
      <c r="F116" s="2"/>
    </row>
    <row r="117" spans="1:6" x14ac:dyDescent="0.25">
      <c r="A117" s="35"/>
      <c r="B117" s="50"/>
      <c r="C117" s="35"/>
      <c r="D117" s="42"/>
      <c r="E117" s="46"/>
      <c r="F117" s="2"/>
    </row>
    <row r="118" spans="1:6" x14ac:dyDescent="0.25">
      <c r="A118" s="62" t="s">
        <v>76</v>
      </c>
      <c r="B118" s="63">
        <v>84838770814</v>
      </c>
      <c r="C118" s="62" t="s">
        <v>12</v>
      </c>
      <c r="D118" s="42">
        <v>67.5</v>
      </c>
      <c r="E118" s="46">
        <v>3294</v>
      </c>
      <c r="F118" s="2" t="s">
        <v>77</v>
      </c>
    </row>
    <row r="119" spans="1:6" x14ac:dyDescent="0.25">
      <c r="A119" s="56" t="s">
        <v>27</v>
      </c>
      <c r="B119" s="52"/>
      <c r="C119" s="35"/>
      <c r="D119" s="24">
        <f>+SUM(D118)</f>
        <v>67.5</v>
      </c>
      <c r="E119" s="46"/>
      <c r="F119" s="2"/>
    </row>
    <row r="120" spans="1:6" x14ac:dyDescent="0.25">
      <c r="A120" s="56"/>
      <c r="B120" s="52"/>
      <c r="C120" s="35"/>
      <c r="D120" s="24"/>
      <c r="E120" s="46"/>
      <c r="F120" s="2"/>
    </row>
    <row r="121" spans="1:6" x14ac:dyDescent="0.25">
      <c r="A121" s="53" t="s">
        <v>128</v>
      </c>
      <c r="B121" s="48">
        <v>96763715382</v>
      </c>
      <c r="C121" s="53" t="s">
        <v>12</v>
      </c>
      <c r="D121" s="54">
        <v>36</v>
      </c>
      <c r="E121" s="74">
        <v>3299</v>
      </c>
      <c r="F121" s="2" t="s">
        <v>86</v>
      </c>
    </row>
    <row r="122" spans="1:6" x14ac:dyDescent="0.25">
      <c r="A122" s="53" t="s">
        <v>35</v>
      </c>
      <c r="B122" s="60">
        <v>73660371074</v>
      </c>
      <c r="C122" s="53" t="s">
        <v>36</v>
      </c>
      <c r="D122" s="54">
        <v>359.59</v>
      </c>
      <c r="E122" s="92"/>
      <c r="F122" s="2" t="s">
        <v>54</v>
      </c>
    </row>
    <row r="123" spans="1:6" x14ac:dyDescent="0.25">
      <c r="A123" s="56" t="s">
        <v>27</v>
      </c>
      <c r="B123" s="60"/>
      <c r="C123" s="53"/>
      <c r="D123" s="24">
        <f>+SUM(D121:D122)</f>
        <v>395.59</v>
      </c>
      <c r="E123" s="92"/>
      <c r="F123" s="2"/>
    </row>
    <row r="124" spans="1:6" x14ac:dyDescent="0.25">
      <c r="A124" s="56"/>
      <c r="B124" s="52"/>
      <c r="C124" s="35"/>
      <c r="D124" s="24"/>
      <c r="E124" s="92"/>
      <c r="F124" s="2"/>
    </row>
    <row r="125" spans="1:6" x14ac:dyDescent="0.25">
      <c r="A125" s="38" t="s">
        <v>56</v>
      </c>
      <c r="B125" s="52">
        <v>92963223473</v>
      </c>
      <c r="C125" s="38" t="s">
        <v>12</v>
      </c>
      <c r="D125" s="17">
        <v>617.05999999999995</v>
      </c>
      <c r="E125" s="46">
        <v>3431</v>
      </c>
      <c r="F125" s="2" t="s">
        <v>78</v>
      </c>
    </row>
    <row r="126" spans="1:6" x14ac:dyDescent="0.25">
      <c r="A126" s="56" t="s">
        <v>27</v>
      </c>
      <c r="B126" s="52"/>
      <c r="C126" s="38"/>
      <c r="D126" s="86">
        <f>+SUM(D125)</f>
        <v>617.05999999999995</v>
      </c>
      <c r="E126" s="46"/>
      <c r="F126" s="2"/>
    </row>
    <row r="127" spans="1:6" x14ac:dyDescent="0.25">
      <c r="A127" s="56"/>
      <c r="B127" s="52"/>
      <c r="C127" s="38"/>
      <c r="D127" s="18"/>
      <c r="E127" s="46"/>
      <c r="F127" s="2"/>
    </row>
    <row r="128" spans="1:6" x14ac:dyDescent="0.25">
      <c r="A128" s="35" t="s">
        <v>118</v>
      </c>
      <c r="B128" s="50" t="s">
        <v>119</v>
      </c>
      <c r="C128" s="35" t="s">
        <v>120</v>
      </c>
      <c r="D128" s="47">
        <v>3600</v>
      </c>
      <c r="E128" s="46">
        <v>4123</v>
      </c>
      <c r="F128" s="2" t="s">
        <v>121</v>
      </c>
    </row>
    <row r="129" spans="1:6" x14ac:dyDescent="0.25">
      <c r="A129" s="56" t="s">
        <v>27</v>
      </c>
      <c r="B129" s="52"/>
      <c r="C129" s="38"/>
      <c r="D129" s="18">
        <f>+SUM(D128)</f>
        <v>3600</v>
      </c>
      <c r="E129" s="46"/>
      <c r="F129" s="2"/>
    </row>
    <row r="130" spans="1:6" x14ac:dyDescent="0.25">
      <c r="A130" s="56"/>
      <c r="B130" s="52"/>
      <c r="C130" s="38"/>
      <c r="D130" s="18"/>
      <c r="E130" s="46"/>
      <c r="F130" s="2"/>
    </row>
    <row r="131" spans="1:6" x14ac:dyDescent="0.25">
      <c r="A131" s="53" t="s">
        <v>180</v>
      </c>
      <c r="B131" s="60">
        <v>21489337434</v>
      </c>
      <c r="C131" s="53" t="s">
        <v>171</v>
      </c>
      <c r="D131" s="54">
        <v>79491.25</v>
      </c>
      <c r="E131" s="46">
        <v>4221</v>
      </c>
      <c r="F131" s="2" t="s">
        <v>80</v>
      </c>
    </row>
    <row r="132" spans="1:6" x14ac:dyDescent="0.25">
      <c r="A132" s="56" t="s">
        <v>27</v>
      </c>
      <c r="B132" s="60"/>
      <c r="C132" s="53"/>
      <c r="D132" s="24">
        <f>+SUM(D131)</f>
        <v>79491.25</v>
      </c>
      <c r="E132" s="46"/>
      <c r="F132" s="2"/>
    </row>
    <row r="133" spans="1:6" x14ac:dyDescent="0.25">
      <c r="A133" s="56"/>
      <c r="B133" s="60"/>
      <c r="C133" s="53"/>
      <c r="D133" s="24"/>
      <c r="E133" s="46"/>
      <c r="F133" s="2"/>
    </row>
    <row r="134" spans="1:6" x14ac:dyDescent="0.25">
      <c r="A134" s="53" t="s">
        <v>35</v>
      </c>
      <c r="B134" s="60">
        <v>73660371074</v>
      </c>
      <c r="C134" s="53" t="s">
        <v>36</v>
      </c>
      <c r="D134" s="54">
        <v>245.16</v>
      </c>
      <c r="E134" s="46">
        <v>4223</v>
      </c>
      <c r="F134" s="2" t="s">
        <v>81</v>
      </c>
    </row>
    <row r="135" spans="1:6" x14ac:dyDescent="0.25">
      <c r="A135" s="56" t="s">
        <v>27</v>
      </c>
      <c r="B135" s="60"/>
      <c r="C135" s="53"/>
      <c r="D135" s="24">
        <f>+SUM(D134)</f>
        <v>245.16</v>
      </c>
      <c r="E135" s="46"/>
      <c r="F135" s="2"/>
    </row>
    <row r="136" spans="1:6" x14ac:dyDescent="0.25">
      <c r="A136" s="53"/>
      <c r="B136" s="60"/>
      <c r="C136" s="53"/>
      <c r="D136" s="54"/>
      <c r="E136" s="46"/>
      <c r="F136" s="2"/>
    </row>
    <row r="137" spans="1:6" x14ac:dyDescent="0.25">
      <c r="A137" s="35" t="s">
        <v>118</v>
      </c>
      <c r="B137" s="50" t="s">
        <v>119</v>
      </c>
      <c r="C137" s="35" t="s">
        <v>120</v>
      </c>
      <c r="D137" s="43">
        <v>9430.2000000000007</v>
      </c>
      <c r="E137" s="46">
        <v>4225</v>
      </c>
      <c r="F137" s="2" t="s">
        <v>82</v>
      </c>
    </row>
    <row r="138" spans="1:6" x14ac:dyDescent="0.25">
      <c r="A138" s="56" t="s">
        <v>27</v>
      </c>
      <c r="B138" s="50"/>
      <c r="C138" s="35"/>
      <c r="D138" s="18">
        <f>+SUM(D137)</f>
        <v>9430.2000000000007</v>
      </c>
      <c r="E138" s="46"/>
      <c r="F138" s="2"/>
    </row>
    <row r="139" spans="1:6" x14ac:dyDescent="0.25">
      <c r="A139" s="56"/>
      <c r="B139" s="50"/>
      <c r="C139" s="35"/>
      <c r="D139" s="18"/>
      <c r="E139" s="46"/>
      <c r="F139" s="2"/>
    </row>
    <row r="140" spans="1:6" x14ac:dyDescent="0.25">
      <c r="E140" s="22"/>
      <c r="F140" s="2"/>
    </row>
    <row r="141" spans="1:6" x14ac:dyDescent="0.25">
      <c r="E141" s="22"/>
      <c r="F141" s="2"/>
    </row>
    <row r="142" spans="1:6" x14ac:dyDescent="0.25">
      <c r="E142" s="22"/>
      <c r="F142" s="2"/>
    </row>
    <row r="143" spans="1:6" x14ac:dyDescent="0.25">
      <c r="E143" s="22"/>
      <c r="F143" s="2"/>
    </row>
    <row r="144" spans="1:6" x14ac:dyDescent="0.25">
      <c r="E144" s="22"/>
      <c r="F144" s="2"/>
    </row>
    <row r="145" spans="5:6" x14ac:dyDescent="0.25">
      <c r="E145" s="22"/>
      <c r="F145" s="2"/>
    </row>
    <row r="146" spans="5:6" x14ac:dyDescent="0.25">
      <c r="E146" s="22"/>
      <c r="F146" s="2"/>
    </row>
    <row r="147" spans="5:6" x14ac:dyDescent="0.25">
      <c r="E147" s="22"/>
      <c r="F147" s="2"/>
    </row>
    <row r="148" spans="5:6" x14ac:dyDescent="0.25">
      <c r="E148" s="22"/>
      <c r="F148" s="2"/>
    </row>
    <row r="149" spans="5:6" x14ac:dyDescent="0.25">
      <c r="E149" s="22"/>
      <c r="F149" s="2"/>
    </row>
    <row r="150" spans="5:6" x14ac:dyDescent="0.25">
      <c r="E150" s="22"/>
      <c r="F150" s="2"/>
    </row>
    <row r="151" spans="5:6" x14ac:dyDescent="0.25">
      <c r="E151" s="22"/>
      <c r="F151" s="2"/>
    </row>
    <row r="152" spans="5:6" x14ac:dyDescent="0.25">
      <c r="E152" s="22"/>
      <c r="F152" s="2"/>
    </row>
    <row r="153" spans="5:6" x14ac:dyDescent="0.25">
      <c r="E153" s="22"/>
      <c r="F153" s="2"/>
    </row>
    <row r="154" spans="5:6" x14ac:dyDescent="0.25">
      <c r="E154" s="22"/>
      <c r="F154" s="2"/>
    </row>
    <row r="155" spans="5:6" x14ac:dyDescent="0.25">
      <c r="E155" s="22"/>
      <c r="F155" s="2"/>
    </row>
    <row r="156" spans="5:6" x14ac:dyDescent="0.25">
      <c r="E156" s="22"/>
      <c r="F156" s="2"/>
    </row>
    <row r="157" spans="5:6" x14ac:dyDescent="0.25">
      <c r="E157" s="22"/>
      <c r="F157" s="2"/>
    </row>
    <row r="158" spans="5:6" x14ac:dyDescent="0.25">
      <c r="E158" s="22"/>
      <c r="F158" s="2"/>
    </row>
    <row r="159" spans="5:6" x14ac:dyDescent="0.25">
      <c r="E159" s="22"/>
      <c r="F159" s="2"/>
    </row>
    <row r="160" spans="5:6" x14ac:dyDescent="0.25">
      <c r="E160" s="22"/>
      <c r="F160" s="2"/>
    </row>
    <row r="161" spans="5:6" x14ac:dyDescent="0.25">
      <c r="E161" s="22"/>
      <c r="F161" s="2"/>
    </row>
    <row r="162" spans="5:6" x14ac:dyDescent="0.25">
      <c r="E162" s="22"/>
      <c r="F162" s="2"/>
    </row>
  </sheetData>
  <autoFilter ref="A5:F121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90"/>
  <sheetViews>
    <sheetView workbookViewId="0">
      <selection activeCell="E72" sqref="E72"/>
    </sheetView>
  </sheetViews>
  <sheetFormatPr defaultRowHeight="15" x14ac:dyDescent="0.25"/>
  <cols>
    <col min="2" max="2" width="50.42578125" style="76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76" t="s">
        <v>0</v>
      </c>
      <c r="C1" s="6" t="s">
        <v>1</v>
      </c>
    </row>
    <row r="3" spans="2:7" ht="15.75" x14ac:dyDescent="0.25">
      <c r="B3" s="76" t="s">
        <v>2</v>
      </c>
      <c r="C3" s="7" t="s">
        <v>3</v>
      </c>
      <c r="D3" s="7" t="s">
        <v>4</v>
      </c>
      <c r="E3" s="33"/>
      <c r="F3" s="7">
        <v>2025</v>
      </c>
    </row>
    <row r="4" spans="2:7" x14ac:dyDescent="0.25">
      <c r="G4" s="8" t="s">
        <v>5</v>
      </c>
    </row>
    <row r="5" spans="2:7" s="1" customFormat="1" ht="90.75" customHeight="1" x14ac:dyDescent="0.25">
      <c r="B5" s="75" t="s">
        <v>6</v>
      </c>
      <c r="C5" s="5" t="s">
        <v>7</v>
      </c>
      <c r="D5" s="5" t="s">
        <v>8</v>
      </c>
      <c r="E5" s="41" t="s">
        <v>9</v>
      </c>
      <c r="F5" s="5" t="s">
        <v>10</v>
      </c>
      <c r="G5" s="5" t="s">
        <v>11</v>
      </c>
    </row>
    <row r="6" spans="2:7" x14ac:dyDescent="0.25">
      <c r="B6" s="10" t="s">
        <v>133</v>
      </c>
      <c r="C6" s="72" t="s">
        <v>83</v>
      </c>
      <c r="D6" s="2" t="s">
        <v>83</v>
      </c>
      <c r="E6" s="87">
        <v>597.23</v>
      </c>
      <c r="F6" s="40">
        <v>3237</v>
      </c>
      <c r="G6" s="2" t="s">
        <v>84</v>
      </c>
    </row>
    <row r="7" spans="2:7" x14ac:dyDescent="0.25">
      <c r="B7" s="10" t="s">
        <v>134</v>
      </c>
      <c r="C7" s="72" t="s">
        <v>83</v>
      </c>
      <c r="D7" s="2" t="s">
        <v>83</v>
      </c>
      <c r="E7" s="87">
        <v>597.23</v>
      </c>
      <c r="F7" s="40">
        <v>3237</v>
      </c>
      <c r="G7" s="2" t="s">
        <v>84</v>
      </c>
    </row>
    <row r="8" spans="2:7" x14ac:dyDescent="0.25">
      <c r="B8" s="10" t="s">
        <v>135</v>
      </c>
      <c r="C8" s="72" t="s">
        <v>83</v>
      </c>
      <c r="D8" s="2" t="s">
        <v>83</v>
      </c>
      <c r="E8" s="87">
        <v>298.61</v>
      </c>
      <c r="F8" s="40">
        <v>3237</v>
      </c>
      <c r="G8" s="2" t="s">
        <v>84</v>
      </c>
    </row>
    <row r="9" spans="2:7" x14ac:dyDescent="0.25">
      <c r="B9" s="10" t="s">
        <v>136</v>
      </c>
      <c r="C9" s="72" t="s">
        <v>83</v>
      </c>
      <c r="D9" s="2" t="s">
        <v>83</v>
      </c>
      <c r="E9" s="87">
        <v>604.78</v>
      </c>
      <c r="F9" s="40">
        <v>3237</v>
      </c>
      <c r="G9" s="2" t="s">
        <v>84</v>
      </c>
    </row>
    <row r="10" spans="2:7" x14ac:dyDescent="0.25">
      <c r="B10" s="10" t="s">
        <v>137</v>
      </c>
      <c r="C10" s="72" t="s">
        <v>83</v>
      </c>
      <c r="D10" s="2" t="s">
        <v>83</v>
      </c>
      <c r="E10" s="88">
        <v>310.25</v>
      </c>
      <c r="F10" s="40">
        <v>3237</v>
      </c>
      <c r="G10" s="2" t="s">
        <v>84</v>
      </c>
    </row>
    <row r="11" spans="2:7" x14ac:dyDescent="0.25">
      <c r="B11" s="10" t="s">
        <v>138</v>
      </c>
      <c r="C11" s="72" t="s">
        <v>83</v>
      </c>
      <c r="D11" s="2" t="s">
        <v>83</v>
      </c>
      <c r="E11" s="87">
        <v>604.78</v>
      </c>
      <c r="F11" s="40">
        <v>3237</v>
      </c>
      <c r="G11" s="2" t="s">
        <v>84</v>
      </c>
    </row>
    <row r="12" spans="2:7" x14ac:dyDescent="0.25">
      <c r="B12" s="10" t="s">
        <v>139</v>
      </c>
      <c r="C12" s="72" t="s">
        <v>83</v>
      </c>
      <c r="D12" s="2" t="s">
        <v>83</v>
      </c>
      <c r="E12" s="87">
        <v>298.61</v>
      </c>
      <c r="F12" s="40">
        <v>3237</v>
      </c>
      <c r="G12" s="2" t="s">
        <v>84</v>
      </c>
    </row>
    <row r="13" spans="2:7" x14ac:dyDescent="0.25">
      <c r="B13" s="10" t="s">
        <v>140</v>
      </c>
      <c r="C13" s="72" t="s">
        <v>83</v>
      </c>
      <c r="D13" s="2" t="s">
        <v>83</v>
      </c>
      <c r="E13" s="87">
        <v>597.23</v>
      </c>
      <c r="F13" s="40">
        <v>3237</v>
      </c>
      <c r="G13" s="2" t="s">
        <v>84</v>
      </c>
    </row>
    <row r="14" spans="2:7" x14ac:dyDescent="0.25">
      <c r="B14" s="10" t="s">
        <v>141</v>
      </c>
      <c r="C14" s="72" t="s">
        <v>83</v>
      </c>
      <c r="D14" s="2" t="s">
        <v>83</v>
      </c>
      <c r="E14" s="88">
        <v>195.46</v>
      </c>
      <c r="F14" s="40">
        <v>3237</v>
      </c>
      <c r="G14" s="2" t="s">
        <v>84</v>
      </c>
    </row>
    <row r="15" spans="2:7" x14ac:dyDescent="0.25">
      <c r="B15" s="10" t="s">
        <v>142</v>
      </c>
      <c r="C15" s="72" t="s">
        <v>83</v>
      </c>
      <c r="D15" s="2" t="s">
        <v>83</v>
      </c>
      <c r="E15" s="87">
        <v>310.25</v>
      </c>
      <c r="F15" s="40">
        <v>3237</v>
      </c>
      <c r="G15" s="2" t="s">
        <v>84</v>
      </c>
    </row>
    <row r="16" spans="2:7" x14ac:dyDescent="0.25">
      <c r="B16" s="10" t="s">
        <v>143</v>
      </c>
      <c r="C16" s="72" t="s">
        <v>83</v>
      </c>
      <c r="D16" s="2" t="s">
        <v>83</v>
      </c>
      <c r="E16" s="87">
        <v>298.61</v>
      </c>
      <c r="F16" s="40">
        <v>3237</v>
      </c>
      <c r="G16" s="2" t="s">
        <v>84</v>
      </c>
    </row>
    <row r="17" spans="2:7" x14ac:dyDescent="0.25">
      <c r="B17" s="10" t="s">
        <v>144</v>
      </c>
      <c r="C17" s="72" t="s">
        <v>83</v>
      </c>
      <c r="D17" s="2" t="s">
        <v>83</v>
      </c>
      <c r="E17" s="88">
        <v>620.49</v>
      </c>
      <c r="F17" s="40">
        <v>3237</v>
      </c>
      <c r="G17" s="2" t="s">
        <v>84</v>
      </c>
    </row>
    <row r="18" spans="2:7" x14ac:dyDescent="0.25">
      <c r="B18" s="89" t="s">
        <v>145</v>
      </c>
      <c r="C18" s="72" t="str">
        <f>$C$17</f>
        <v>GDPR</v>
      </c>
      <c r="D18" s="2" t="str">
        <f>$C$17</f>
        <v>GDPR</v>
      </c>
      <c r="E18" s="19">
        <v>298.61</v>
      </c>
      <c r="F18" s="40">
        <v>3237</v>
      </c>
      <c r="G18" s="2" t="s">
        <v>84</v>
      </c>
    </row>
    <row r="19" spans="2:7" x14ac:dyDescent="0.25">
      <c r="B19" s="10" t="s">
        <v>146</v>
      </c>
      <c r="C19" s="72" t="s">
        <v>83</v>
      </c>
      <c r="D19" s="2" t="s">
        <v>83</v>
      </c>
      <c r="E19" s="88">
        <v>298.61</v>
      </c>
      <c r="F19" s="40">
        <v>3237</v>
      </c>
      <c r="G19" s="2" t="s">
        <v>85</v>
      </c>
    </row>
    <row r="20" spans="2:7" x14ac:dyDescent="0.25">
      <c r="B20" s="10" t="s">
        <v>147</v>
      </c>
      <c r="C20" s="72" t="s">
        <v>83</v>
      </c>
      <c r="D20" s="2" t="s">
        <v>83</v>
      </c>
      <c r="E20" s="88">
        <v>604.78</v>
      </c>
      <c r="F20" s="40">
        <v>3237</v>
      </c>
      <c r="G20" s="2" t="s">
        <v>85</v>
      </c>
    </row>
    <row r="21" spans="2:7" x14ac:dyDescent="0.25">
      <c r="B21" s="10" t="s">
        <v>148</v>
      </c>
      <c r="C21" s="72" t="s">
        <v>83</v>
      </c>
      <c r="D21" s="2" t="s">
        <v>83</v>
      </c>
      <c r="E21" s="87">
        <v>660.82</v>
      </c>
      <c r="F21" s="40">
        <v>3237</v>
      </c>
      <c r="G21" s="2" t="s">
        <v>84</v>
      </c>
    </row>
    <row r="22" spans="2:7" x14ac:dyDescent="0.25">
      <c r="B22" s="10" t="s">
        <v>149</v>
      </c>
      <c r="C22" s="72" t="s">
        <v>83</v>
      </c>
      <c r="D22" s="2" t="s">
        <v>83</v>
      </c>
      <c r="E22" s="87">
        <v>108.59</v>
      </c>
      <c r="F22" s="40">
        <v>3237</v>
      </c>
      <c r="G22" s="2" t="s">
        <v>84</v>
      </c>
    </row>
    <row r="23" spans="2:7" x14ac:dyDescent="0.25">
      <c r="B23" s="10" t="s">
        <v>150</v>
      </c>
      <c r="C23" s="72" t="s">
        <v>83</v>
      </c>
      <c r="D23" s="2" t="s">
        <v>83</v>
      </c>
      <c r="E23" s="88">
        <v>1414.72</v>
      </c>
      <c r="F23" s="40">
        <v>3237</v>
      </c>
      <c r="G23" s="2" t="s">
        <v>84</v>
      </c>
    </row>
    <row r="24" spans="2:7" x14ac:dyDescent="0.25">
      <c r="B24" s="10" t="s">
        <v>151</v>
      </c>
      <c r="C24" s="72" t="s">
        <v>83</v>
      </c>
      <c r="D24" s="2" t="s">
        <v>83</v>
      </c>
      <c r="E24" s="87">
        <v>298.61</v>
      </c>
      <c r="F24" s="40">
        <v>3237</v>
      </c>
      <c r="G24" s="2" t="s">
        <v>84</v>
      </c>
    </row>
    <row r="25" spans="2:7" x14ac:dyDescent="0.25">
      <c r="B25" s="10" t="s">
        <v>152</v>
      </c>
      <c r="C25" s="72" t="s">
        <v>83</v>
      </c>
      <c r="D25" s="2" t="s">
        <v>83</v>
      </c>
      <c r="E25" s="88">
        <v>298.61</v>
      </c>
      <c r="F25" s="40">
        <v>3237</v>
      </c>
      <c r="G25" s="2" t="s">
        <v>84</v>
      </c>
    </row>
    <row r="26" spans="2:7" x14ac:dyDescent="0.25">
      <c r="B26" s="10" t="s">
        <v>153</v>
      </c>
      <c r="C26" s="72" t="s">
        <v>83</v>
      </c>
      <c r="D26" s="2" t="s">
        <v>83</v>
      </c>
      <c r="E26" s="87">
        <v>310.25</v>
      </c>
      <c r="F26" s="40">
        <v>3237</v>
      </c>
      <c r="G26" s="2" t="s">
        <v>84</v>
      </c>
    </row>
    <row r="27" spans="2:7" x14ac:dyDescent="0.25">
      <c r="B27" s="10" t="s">
        <v>154</v>
      </c>
      <c r="C27" s="72" t="s">
        <v>83</v>
      </c>
      <c r="D27" s="2" t="s">
        <v>83</v>
      </c>
      <c r="E27" s="87">
        <v>307.85000000000002</v>
      </c>
      <c r="F27" s="40">
        <v>3237</v>
      </c>
      <c r="G27" s="2" t="s">
        <v>84</v>
      </c>
    </row>
    <row r="28" spans="2:7" x14ac:dyDescent="0.25">
      <c r="B28" s="10" t="s">
        <v>155</v>
      </c>
      <c r="C28" s="72" t="s">
        <v>83</v>
      </c>
      <c r="D28" s="2" t="s">
        <v>83</v>
      </c>
      <c r="E28" s="87">
        <v>597.23</v>
      </c>
      <c r="F28" s="40">
        <v>3237</v>
      </c>
      <c r="G28" s="2" t="s">
        <v>84</v>
      </c>
    </row>
    <row r="29" spans="2:7" x14ac:dyDescent="0.25">
      <c r="B29" s="10" t="s">
        <v>156</v>
      </c>
      <c r="C29" s="72" t="s">
        <v>83</v>
      </c>
      <c r="D29" s="2" t="s">
        <v>83</v>
      </c>
      <c r="E29" s="88">
        <v>298.61</v>
      </c>
      <c r="F29" s="40">
        <v>3237</v>
      </c>
      <c r="G29" s="2" t="s">
        <v>84</v>
      </c>
    </row>
    <row r="30" spans="2:7" x14ac:dyDescent="0.25">
      <c r="B30" s="10" t="s">
        <v>157</v>
      </c>
      <c r="C30" s="72" t="s">
        <v>83</v>
      </c>
      <c r="D30" s="2" t="s">
        <v>83</v>
      </c>
      <c r="E30" s="87">
        <v>620.49</v>
      </c>
      <c r="F30" s="40">
        <v>3237</v>
      </c>
      <c r="G30" s="2" t="s">
        <v>84</v>
      </c>
    </row>
    <row r="31" spans="2:7" x14ac:dyDescent="0.25">
      <c r="B31" s="10" t="s">
        <v>158</v>
      </c>
      <c r="C31" s="72" t="s">
        <v>83</v>
      </c>
      <c r="D31" s="2" t="s">
        <v>83</v>
      </c>
      <c r="E31" s="87">
        <v>310.25</v>
      </c>
      <c r="F31" s="40">
        <v>3237</v>
      </c>
      <c r="G31" s="2" t="s">
        <v>84</v>
      </c>
    </row>
    <row r="32" spans="2:7" x14ac:dyDescent="0.25">
      <c r="B32" s="10" t="s">
        <v>159</v>
      </c>
      <c r="C32" s="72" t="s">
        <v>83</v>
      </c>
      <c r="D32" s="2" t="s">
        <v>83</v>
      </c>
      <c r="E32" s="88">
        <v>589.85</v>
      </c>
      <c r="F32" s="40">
        <v>3237</v>
      </c>
      <c r="G32" s="2" t="s">
        <v>84</v>
      </c>
    </row>
    <row r="33" spans="2:7" x14ac:dyDescent="0.25">
      <c r="B33" s="89" t="s">
        <v>160</v>
      </c>
      <c r="C33" s="72" t="str">
        <f>$C$17</f>
        <v>GDPR</v>
      </c>
      <c r="D33" s="2" t="str">
        <f>$C$17</f>
        <v>GDPR</v>
      </c>
      <c r="E33" s="19">
        <v>609.41</v>
      </c>
      <c r="F33" s="40">
        <v>3237</v>
      </c>
      <c r="G33" s="2" t="s">
        <v>84</v>
      </c>
    </row>
    <row r="34" spans="2:7" x14ac:dyDescent="0.25">
      <c r="B34" s="10" t="s">
        <v>161</v>
      </c>
      <c r="C34" s="72" t="s">
        <v>83</v>
      </c>
      <c r="D34" s="2" t="s">
        <v>83</v>
      </c>
      <c r="E34" s="88">
        <v>620.49</v>
      </c>
      <c r="F34" s="40">
        <v>3237</v>
      </c>
      <c r="G34" s="2" t="s">
        <v>84</v>
      </c>
    </row>
    <row r="35" spans="2:7" x14ac:dyDescent="0.25">
      <c r="B35" s="10" t="s">
        <v>162</v>
      </c>
      <c r="C35" s="72" t="s">
        <v>83</v>
      </c>
      <c r="D35" s="2" t="s">
        <v>83</v>
      </c>
      <c r="E35" s="88">
        <v>304.70999999999998</v>
      </c>
      <c r="F35" s="40">
        <v>3237</v>
      </c>
      <c r="G35" s="2" t="s">
        <v>84</v>
      </c>
    </row>
    <row r="36" spans="2:7" x14ac:dyDescent="0.25">
      <c r="B36" s="10" t="s">
        <v>163</v>
      </c>
      <c r="C36" s="72" t="s">
        <v>83</v>
      </c>
      <c r="D36" s="2" t="s">
        <v>83</v>
      </c>
      <c r="E36" s="88">
        <v>298.61</v>
      </c>
      <c r="F36" s="40">
        <v>3237</v>
      </c>
      <c r="G36" s="2" t="s">
        <v>84</v>
      </c>
    </row>
    <row r="37" spans="2:7" x14ac:dyDescent="0.25">
      <c r="B37" s="10" t="s">
        <v>164</v>
      </c>
      <c r="C37" s="72" t="s">
        <v>83</v>
      </c>
      <c r="D37" s="2" t="s">
        <v>83</v>
      </c>
      <c r="E37" s="88">
        <v>597.23</v>
      </c>
      <c r="F37" s="40">
        <v>3237</v>
      </c>
      <c r="G37" s="2" t="s">
        <v>84</v>
      </c>
    </row>
    <row r="38" spans="2:7" x14ac:dyDescent="0.25">
      <c r="B38" s="74" t="s">
        <v>18</v>
      </c>
      <c r="C38" s="72"/>
      <c r="D38" s="2"/>
      <c r="E38" s="20">
        <f>SUM(E6:E37)</f>
        <v>14781.859999999999</v>
      </c>
      <c r="F38" s="40"/>
      <c r="G38" s="2"/>
    </row>
    <row r="39" spans="2:7" x14ac:dyDescent="0.25">
      <c r="B39" s="89" t="s">
        <v>165</v>
      </c>
      <c r="C39" s="72" t="s">
        <v>83</v>
      </c>
      <c r="D39" s="2" t="s">
        <v>83</v>
      </c>
      <c r="E39" s="87">
        <v>402.18</v>
      </c>
      <c r="F39" s="40">
        <v>3237</v>
      </c>
      <c r="G39" s="2" t="s">
        <v>85</v>
      </c>
    </row>
    <row r="40" spans="2:7" x14ac:dyDescent="0.25">
      <c r="B40" s="89" t="s">
        <v>166</v>
      </c>
      <c r="C40" s="72" t="s">
        <v>83</v>
      </c>
      <c r="D40" s="2" t="s">
        <v>83</v>
      </c>
      <c r="E40" s="87">
        <v>332.48</v>
      </c>
      <c r="F40" s="40">
        <v>3237</v>
      </c>
      <c r="G40" s="2" t="s">
        <v>85</v>
      </c>
    </row>
    <row r="41" spans="2:7" x14ac:dyDescent="0.25">
      <c r="B41" s="89" t="s">
        <v>167</v>
      </c>
      <c r="C41" s="72" t="s">
        <v>83</v>
      </c>
      <c r="D41" s="2" t="s">
        <v>83</v>
      </c>
      <c r="E41" s="87">
        <v>335.15</v>
      </c>
      <c r="F41" s="40">
        <v>3237</v>
      </c>
      <c r="G41" s="2" t="s">
        <v>85</v>
      </c>
    </row>
    <row r="42" spans="2:7" x14ac:dyDescent="0.25">
      <c r="B42" s="74" t="s">
        <v>18</v>
      </c>
      <c r="C42" s="72"/>
      <c r="D42" s="2"/>
      <c r="E42" s="20">
        <f>SUM(E39:E41)</f>
        <v>1069.81</v>
      </c>
      <c r="F42" s="40"/>
      <c r="G42" s="2"/>
    </row>
    <row r="43" spans="2:7" x14ac:dyDescent="0.25">
      <c r="B43" s="74"/>
      <c r="C43" s="72"/>
      <c r="D43" s="2"/>
      <c r="E43" s="20"/>
      <c r="F43" s="40"/>
      <c r="G43" s="2"/>
    </row>
    <row r="44" spans="2:7" x14ac:dyDescent="0.25">
      <c r="B44" s="89" t="s">
        <v>115</v>
      </c>
      <c r="C44" s="90" t="s">
        <v>83</v>
      </c>
      <c r="D44" s="91" t="s">
        <v>83</v>
      </c>
      <c r="E44" s="34">
        <v>274.8</v>
      </c>
      <c r="F44" s="40">
        <v>3211</v>
      </c>
      <c r="G44" s="2" t="s">
        <v>13</v>
      </c>
    </row>
    <row r="45" spans="2:7" x14ac:dyDescent="0.25">
      <c r="B45" s="74" t="s">
        <v>18</v>
      </c>
      <c r="C45" s="72"/>
      <c r="D45" s="2"/>
      <c r="E45" s="20">
        <f>+SUM(E44)</f>
        <v>274.8</v>
      </c>
      <c r="F45" s="40"/>
      <c r="G45" s="2"/>
    </row>
    <row r="46" spans="2:7" x14ac:dyDescent="0.25">
      <c r="B46" s="74"/>
      <c r="C46" s="72"/>
      <c r="D46" s="2"/>
      <c r="E46" s="20"/>
      <c r="F46" s="40"/>
      <c r="G46" s="2"/>
    </row>
    <row r="47" spans="2:7" x14ac:dyDescent="0.25">
      <c r="B47" s="77" t="s">
        <v>116</v>
      </c>
      <c r="C47" s="2" t="s">
        <v>83</v>
      </c>
      <c r="D47" s="2" t="s">
        <v>83</v>
      </c>
      <c r="E47" s="34">
        <v>350</v>
      </c>
      <c r="F47" s="9">
        <v>3213</v>
      </c>
      <c r="G47" s="10" t="s">
        <v>21</v>
      </c>
    </row>
    <row r="48" spans="2:7" x14ac:dyDescent="0.25">
      <c r="B48" s="77" t="s">
        <v>194</v>
      </c>
      <c r="C48" s="2" t="s">
        <v>83</v>
      </c>
      <c r="D48" s="2" t="s">
        <v>83</v>
      </c>
      <c r="E48" s="34">
        <v>720</v>
      </c>
      <c r="F48" s="9"/>
      <c r="G48" s="10"/>
    </row>
    <row r="49" spans="2:7" x14ac:dyDescent="0.25">
      <c r="B49" s="74" t="s">
        <v>18</v>
      </c>
      <c r="C49" s="2"/>
      <c r="D49" s="2"/>
      <c r="E49" s="20">
        <f>+SUM(E47:E48)</f>
        <v>1070</v>
      </c>
      <c r="F49" s="9"/>
      <c r="G49" s="2"/>
    </row>
    <row r="50" spans="2:7" x14ac:dyDescent="0.25">
      <c r="B50" s="74"/>
      <c r="C50" s="2"/>
      <c r="D50" s="2"/>
      <c r="E50" s="20"/>
      <c r="F50" s="9"/>
      <c r="G50" s="2"/>
    </row>
    <row r="51" spans="2:7" x14ac:dyDescent="0.25">
      <c r="B51" s="76" t="s">
        <v>175</v>
      </c>
      <c r="C51" s="2" t="s">
        <v>83</v>
      </c>
      <c r="D51" s="2" t="s">
        <v>83</v>
      </c>
      <c r="E51" s="19">
        <v>12.4</v>
      </c>
      <c r="F51" s="9">
        <v>3231</v>
      </c>
      <c r="G51" s="2" t="s">
        <v>44</v>
      </c>
    </row>
    <row r="52" spans="2:7" x14ac:dyDescent="0.25">
      <c r="B52" s="74" t="s">
        <v>18</v>
      </c>
      <c r="C52" s="2"/>
      <c r="D52" s="2"/>
      <c r="E52" s="20">
        <f>+SUM(E51)</f>
        <v>12.4</v>
      </c>
      <c r="F52" s="9"/>
      <c r="G52" s="2"/>
    </row>
    <row r="53" spans="2:7" x14ac:dyDescent="0.25">
      <c r="C53" s="2"/>
      <c r="D53" s="2"/>
      <c r="E53" s="34"/>
      <c r="F53" s="9"/>
      <c r="G53" s="2"/>
    </row>
    <row r="54" spans="2:7" x14ac:dyDescent="0.25">
      <c r="B54" s="76" t="s">
        <v>125</v>
      </c>
      <c r="C54" s="2" t="s">
        <v>83</v>
      </c>
      <c r="D54" s="2" t="s">
        <v>83</v>
      </c>
      <c r="E54" s="19">
        <v>2737</v>
      </c>
      <c r="F54" s="9">
        <v>3233</v>
      </c>
      <c r="G54" s="2" t="s">
        <v>53</v>
      </c>
    </row>
    <row r="55" spans="2:7" x14ac:dyDescent="0.25">
      <c r="B55" s="74" t="s">
        <v>18</v>
      </c>
      <c r="C55" s="2"/>
      <c r="D55" s="2"/>
      <c r="E55" s="20">
        <f>+SUM(E54)</f>
        <v>2737</v>
      </c>
      <c r="F55" s="9"/>
      <c r="G55" s="2"/>
    </row>
    <row r="56" spans="2:7" x14ac:dyDescent="0.25">
      <c r="C56" s="2"/>
      <c r="D56" s="2"/>
      <c r="E56" s="20"/>
      <c r="F56" s="9"/>
      <c r="G56" s="2"/>
    </row>
    <row r="57" spans="2:7" x14ac:dyDescent="0.25">
      <c r="B57" s="76" t="s">
        <v>110</v>
      </c>
      <c r="C57" s="2" t="s">
        <v>83</v>
      </c>
      <c r="D57" s="2" t="s">
        <v>83</v>
      </c>
      <c r="E57" s="34">
        <v>350</v>
      </c>
      <c r="F57" s="9">
        <v>3235</v>
      </c>
      <c r="G57" s="2" t="s">
        <v>62</v>
      </c>
    </row>
    <row r="58" spans="2:7" x14ac:dyDescent="0.25">
      <c r="B58" s="76" t="s">
        <v>193</v>
      </c>
      <c r="C58" s="2" t="s">
        <v>83</v>
      </c>
      <c r="D58" s="2" t="s">
        <v>83</v>
      </c>
      <c r="E58" s="34">
        <v>675.2</v>
      </c>
      <c r="F58" s="9"/>
      <c r="G58" s="2"/>
    </row>
    <row r="59" spans="2:7" x14ac:dyDescent="0.25">
      <c r="B59" s="74" t="s">
        <v>18</v>
      </c>
      <c r="C59" s="2"/>
      <c r="D59" s="2"/>
      <c r="E59" s="20">
        <f>+SUM(E57:E58)</f>
        <v>1025.2</v>
      </c>
      <c r="F59" s="9"/>
      <c r="G59" s="2"/>
    </row>
    <row r="60" spans="2:7" x14ac:dyDescent="0.25">
      <c r="C60" s="2"/>
      <c r="D60" s="2"/>
      <c r="E60" s="20"/>
      <c r="F60" s="9"/>
      <c r="G60" s="2"/>
    </row>
    <row r="61" spans="2:7" x14ac:dyDescent="0.25">
      <c r="B61" s="89" t="s">
        <v>174</v>
      </c>
      <c r="C61" s="2" t="s">
        <v>83</v>
      </c>
      <c r="D61" s="2" t="s">
        <v>83</v>
      </c>
      <c r="E61" s="34">
        <v>48</v>
      </c>
      <c r="F61" s="9">
        <v>3239</v>
      </c>
      <c r="G61" s="2" t="s">
        <v>70</v>
      </c>
    </row>
    <row r="62" spans="2:7" x14ac:dyDescent="0.25">
      <c r="B62" s="74" t="s">
        <v>18</v>
      </c>
      <c r="C62" s="2"/>
      <c r="D62" s="2"/>
      <c r="E62" s="20">
        <f>+SUM(E61)</f>
        <v>48</v>
      </c>
      <c r="F62" s="9"/>
      <c r="G62" s="2"/>
    </row>
    <row r="63" spans="2:7" x14ac:dyDescent="0.25">
      <c r="C63" s="2"/>
      <c r="D63" s="2"/>
      <c r="E63" s="34"/>
      <c r="F63" s="9"/>
      <c r="G63" s="2"/>
    </row>
    <row r="64" spans="2:7" x14ac:dyDescent="0.25">
      <c r="B64" s="76" t="s">
        <v>168</v>
      </c>
      <c r="C64" s="2" t="s">
        <v>83</v>
      </c>
      <c r="D64" s="2" t="s">
        <v>83</v>
      </c>
      <c r="E64" s="34">
        <v>530</v>
      </c>
      <c r="F64" s="9">
        <v>3294</v>
      </c>
      <c r="G64" s="2" t="s">
        <v>77</v>
      </c>
    </row>
    <row r="65" spans="2:7" x14ac:dyDescent="0.25">
      <c r="B65" s="76" t="s">
        <v>191</v>
      </c>
      <c r="C65" s="2" t="s">
        <v>83</v>
      </c>
      <c r="D65" s="2" t="s">
        <v>83</v>
      </c>
      <c r="E65" s="34">
        <v>663.6</v>
      </c>
      <c r="F65" s="9"/>
      <c r="G65" s="2"/>
    </row>
    <row r="66" spans="2:7" x14ac:dyDescent="0.25">
      <c r="B66" s="74" t="s">
        <v>18</v>
      </c>
      <c r="C66" s="2"/>
      <c r="D66" s="2"/>
      <c r="E66" s="20">
        <f>+SUM(E64:E65)</f>
        <v>1193.5999999999999</v>
      </c>
      <c r="F66" s="9"/>
      <c r="G66" s="2"/>
    </row>
    <row r="67" spans="2:7" x14ac:dyDescent="0.25">
      <c r="C67" s="2"/>
      <c r="D67" s="2"/>
      <c r="E67" s="20"/>
      <c r="F67" s="9"/>
      <c r="G67" s="2"/>
    </row>
    <row r="68" spans="2:7" x14ac:dyDescent="0.25">
      <c r="B68" s="76" t="s">
        <v>100</v>
      </c>
      <c r="C68" s="2" t="s">
        <v>83</v>
      </c>
      <c r="D68" s="2" t="s">
        <v>83</v>
      </c>
      <c r="E68" s="34">
        <v>100</v>
      </c>
      <c r="F68" s="9">
        <v>3299</v>
      </c>
      <c r="G68" s="2" t="s">
        <v>86</v>
      </c>
    </row>
    <row r="69" spans="2:7" x14ac:dyDescent="0.25">
      <c r="B69" s="76" t="s">
        <v>177</v>
      </c>
      <c r="C69" s="2" t="s">
        <v>83</v>
      </c>
      <c r="D69" s="2" t="s">
        <v>83</v>
      </c>
      <c r="E69" s="34">
        <v>176</v>
      </c>
      <c r="F69" s="9"/>
      <c r="G69" s="2"/>
    </row>
    <row r="70" spans="2:7" x14ac:dyDescent="0.25">
      <c r="B70" s="76" t="s">
        <v>183</v>
      </c>
      <c r="C70" s="2" t="s">
        <v>83</v>
      </c>
      <c r="D70" s="2" t="s">
        <v>83</v>
      </c>
      <c r="E70" s="34">
        <v>1525.5</v>
      </c>
      <c r="F70" s="9"/>
      <c r="G70" s="2" t="s">
        <v>54</v>
      </c>
    </row>
    <row r="71" spans="2:7" x14ac:dyDescent="0.25">
      <c r="B71" s="76" t="s">
        <v>188</v>
      </c>
      <c r="C71" s="2" t="s">
        <v>83</v>
      </c>
      <c r="D71" s="2" t="s">
        <v>83</v>
      </c>
      <c r="E71" s="34">
        <v>600</v>
      </c>
      <c r="F71" s="9"/>
      <c r="G71" s="2" t="s">
        <v>54</v>
      </c>
    </row>
    <row r="72" spans="2:7" x14ac:dyDescent="0.25">
      <c r="B72" s="74" t="s">
        <v>18</v>
      </c>
      <c r="C72" s="2"/>
      <c r="D72" s="2"/>
      <c r="E72" s="20">
        <f>+SUM(E68:E71)</f>
        <v>2401.5</v>
      </c>
      <c r="F72" s="9"/>
      <c r="G72" s="2"/>
    </row>
    <row r="73" spans="2:7" x14ac:dyDescent="0.25">
      <c r="C73" s="2"/>
      <c r="D73" s="2"/>
      <c r="E73" s="20"/>
      <c r="F73" s="9"/>
      <c r="G73" s="2"/>
    </row>
    <row r="74" spans="2:7" x14ac:dyDescent="0.25">
      <c r="C74" s="2"/>
      <c r="D74" s="2"/>
      <c r="E74" s="19"/>
      <c r="F74" s="9"/>
      <c r="G74" s="2"/>
    </row>
    <row r="75" spans="2:7" x14ac:dyDescent="0.25">
      <c r="C75" s="2"/>
      <c r="D75" s="2"/>
      <c r="E75" s="19"/>
      <c r="F75" s="9"/>
      <c r="G75" s="2"/>
    </row>
    <row r="76" spans="2:7" x14ac:dyDescent="0.25">
      <c r="C76" s="2"/>
      <c r="D76" s="2"/>
      <c r="E76" s="19"/>
      <c r="F76" s="9"/>
      <c r="G76" s="2"/>
    </row>
    <row r="77" spans="2:7" x14ac:dyDescent="0.25">
      <c r="C77" s="2"/>
      <c r="D77" s="2"/>
      <c r="E77" s="19"/>
      <c r="F77" s="9"/>
      <c r="G77" s="2"/>
    </row>
    <row r="78" spans="2:7" x14ac:dyDescent="0.25">
      <c r="C78" s="2"/>
      <c r="D78" s="2"/>
      <c r="E78" s="19"/>
      <c r="F78" s="9"/>
      <c r="G78" s="2"/>
    </row>
    <row r="79" spans="2:7" x14ac:dyDescent="0.25">
      <c r="C79" s="2"/>
      <c r="D79" s="2"/>
      <c r="E79" s="19"/>
      <c r="F79" s="9"/>
      <c r="G79" s="2"/>
    </row>
    <row r="80" spans="2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F153" s="9"/>
      <c r="G153" s="2"/>
    </row>
    <row r="154" spans="3:7" x14ac:dyDescent="0.25">
      <c r="C154" s="2"/>
      <c r="D154" s="2"/>
      <c r="E154" s="19"/>
      <c r="F154" s="9"/>
      <c r="G154" s="2"/>
    </row>
    <row r="155" spans="3:7" x14ac:dyDescent="0.25">
      <c r="C155" s="2"/>
      <c r="D155" s="2"/>
      <c r="E155" s="19"/>
      <c r="F155" s="9"/>
      <c r="G155" s="2"/>
    </row>
    <row r="156" spans="3:7" x14ac:dyDescent="0.25">
      <c r="C156" s="2"/>
      <c r="D156" s="2"/>
      <c r="E156" s="19"/>
      <c r="F156" s="9"/>
      <c r="G156" s="2"/>
    </row>
    <row r="157" spans="3:7" x14ac:dyDescent="0.25">
      <c r="C157" s="2"/>
      <c r="D157" s="2"/>
      <c r="E157" s="19"/>
      <c r="F157" s="9"/>
      <c r="G157" s="2"/>
    </row>
    <row r="158" spans="3:7" x14ac:dyDescent="0.25">
      <c r="C158" s="2"/>
      <c r="D158" s="2"/>
      <c r="E158" s="19"/>
      <c r="F158" s="9"/>
      <c r="G158" s="2"/>
    </row>
    <row r="159" spans="3:7" x14ac:dyDescent="0.25">
      <c r="C159" s="2"/>
      <c r="D159" s="2"/>
      <c r="E159" s="19"/>
      <c r="F159" s="9"/>
      <c r="G159" s="2"/>
    </row>
    <row r="160" spans="3:7" x14ac:dyDescent="0.25">
      <c r="C160" s="2"/>
      <c r="D160" s="2"/>
      <c r="E160" s="19"/>
      <c r="F160" s="9"/>
      <c r="G160" s="2"/>
    </row>
    <row r="161" spans="3:7" x14ac:dyDescent="0.25">
      <c r="C161" s="2"/>
      <c r="D161" s="2"/>
      <c r="E161" s="19"/>
      <c r="F161" s="9"/>
      <c r="G161" s="2"/>
    </row>
    <row r="162" spans="3:7" x14ac:dyDescent="0.25">
      <c r="C162" s="2"/>
      <c r="D162" s="2"/>
      <c r="E162" s="19"/>
      <c r="F162" s="9"/>
      <c r="G162" s="2"/>
    </row>
    <row r="163" spans="3:7" x14ac:dyDescent="0.25">
      <c r="C163" s="2"/>
      <c r="D163" s="2"/>
      <c r="E163" s="19"/>
      <c r="F163" s="9"/>
      <c r="G163" s="2"/>
    </row>
    <row r="164" spans="3:7" x14ac:dyDescent="0.25">
      <c r="C164" s="2"/>
      <c r="D164" s="2"/>
      <c r="E164" s="19"/>
      <c r="F164" s="9"/>
      <c r="G164" s="2"/>
    </row>
    <row r="165" spans="3:7" x14ac:dyDescent="0.25">
      <c r="C165" s="2"/>
      <c r="D165" s="2"/>
      <c r="E165" s="19"/>
      <c r="F165" s="9"/>
      <c r="G165" s="2"/>
    </row>
    <row r="166" spans="3:7" x14ac:dyDescent="0.25">
      <c r="C166" s="2"/>
      <c r="D166" s="2"/>
      <c r="E166" s="19"/>
      <c r="F166" s="9"/>
      <c r="G166" s="2"/>
    </row>
    <row r="167" spans="3:7" x14ac:dyDescent="0.25">
      <c r="C167" s="2"/>
      <c r="D167" s="2"/>
      <c r="E167" s="19"/>
      <c r="F167" s="9"/>
      <c r="G167" s="2"/>
    </row>
    <row r="168" spans="3:7" x14ac:dyDescent="0.25">
      <c r="C168" s="2"/>
      <c r="D168" s="2"/>
      <c r="E168" s="19"/>
      <c r="F168" s="9"/>
      <c r="G168" s="2"/>
    </row>
    <row r="169" spans="3:7" x14ac:dyDescent="0.25">
      <c r="C169" s="2"/>
      <c r="D169" s="2"/>
      <c r="E169" s="19"/>
      <c r="F169" s="9"/>
      <c r="G169" s="2"/>
    </row>
    <row r="170" spans="3:7" x14ac:dyDescent="0.25">
      <c r="C170" s="2"/>
      <c r="D170" s="2"/>
      <c r="E170" s="19"/>
      <c r="F170" s="9"/>
      <c r="G170" s="2"/>
    </row>
    <row r="171" spans="3:7" x14ac:dyDescent="0.25">
      <c r="C171" s="2"/>
      <c r="D171" s="2"/>
      <c r="E171" s="19"/>
      <c r="F171" s="9"/>
      <c r="G171" s="2"/>
    </row>
    <row r="172" spans="3:7" x14ac:dyDescent="0.25">
      <c r="C172" s="2"/>
      <c r="D172" s="2"/>
      <c r="E172" s="19"/>
      <c r="F172" s="9"/>
      <c r="G172" s="2"/>
    </row>
    <row r="173" spans="3:7" x14ac:dyDescent="0.25">
      <c r="C173" s="2"/>
      <c r="D173" s="2"/>
      <c r="E173" s="19"/>
      <c r="F173" s="9"/>
      <c r="G173" s="2"/>
    </row>
    <row r="174" spans="3:7" x14ac:dyDescent="0.25">
      <c r="C174" s="2"/>
      <c r="D174" s="2"/>
      <c r="E174" s="19"/>
      <c r="F174" s="9"/>
      <c r="G174" s="2"/>
    </row>
    <row r="175" spans="3:7" x14ac:dyDescent="0.25">
      <c r="C175" s="2"/>
      <c r="D175" s="2"/>
      <c r="E175" s="19"/>
      <c r="F175" s="9"/>
      <c r="G175" s="2"/>
    </row>
    <row r="176" spans="3:7" x14ac:dyDescent="0.25">
      <c r="C176" s="2"/>
      <c r="D176" s="2"/>
      <c r="E176" s="19"/>
      <c r="F176" s="9"/>
      <c r="G176" s="2"/>
    </row>
    <row r="177" spans="3:7" x14ac:dyDescent="0.25">
      <c r="C177" s="2"/>
      <c r="D177" s="2"/>
      <c r="E177" s="19"/>
      <c r="F177" s="9"/>
      <c r="G177" s="2"/>
    </row>
    <row r="178" spans="3:7" x14ac:dyDescent="0.25">
      <c r="C178" s="2"/>
      <c r="D178" s="2"/>
      <c r="E178" s="19"/>
      <c r="F178" s="9"/>
      <c r="G178" s="2"/>
    </row>
    <row r="179" spans="3:7" x14ac:dyDescent="0.25">
      <c r="C179" s="2"/>
      <c r="D179" s="2"/>
      <c r="E179" s="19"/>
      <c r="G179" s="2"/>
    </row>
    <row r="180" spans="3:7" x14ac:dyDescent="0.25">
      <c r="C180" s="2"/>
      <c r="D180" s="2"/>
      <c r="E180" s="19"/>
    </row>
    <row r="181" spans="3:7" x14ac:dyDescent="0.25">
      <c r="C181" s="2"/>
      <c r="D181" s="2"/>
      <c r="E181" s="19"/>
    </row>
    <row r="182" spans="3:7" x14ac:dyDescent="0.25">
      <c r="C182" s="2"/>
      <c r="D182" s="2"/>
      <c r="E182" s="19"/>
    </row>
    <row r="183" spans="3:7" x14ac:dyDescent="0.25">
      <c r="C183" s="2"/>
      <c r="D183" s="2"/>
      <c r="E183" s="19"/>
    </row>
    <row r="184" spans="3:7" x14ac:dyDescent="0.25">
      <c r="C184" s="2"/>
      <c r="D184" s="2"/>
      <c r="E184" s="19"/>
    </row>
    <row r="185" spans="3:7" x14ac:dyDescent="0.25">
      <c r="C185" s="2"/>
      <c r="D185" s="2"/>
      <c r="E185" s="19"/>
    </row>
    <row r="186" spans="3:7" x14ac:dyDescent="0.25">
      <c r="C186" s="2"/>
      <c r="D186" s="2"/>
      <c r="E186" s="19"/>
    </row>
    <row r="187" spans="3:7" x14ac:dyDescent="0.25">
      <c r="C187" s="2"/>
      <c r="D187" s="2"/>
      <c r="E187" s="19"/>
    </row>
    <row r="188" spans="3:7" x14ac:dyDescent="0.25">
      <c r="C188" s="2"/>
      <c r="D188" s="2"/>
      <c r="E188" s="19"/>
    </row>
    <row r="189" spans="3:7" x14ac:dyDescent="0.25">
      <c r="C189" s="2"/>
      <c r="D189" s="2"/>
      <c r="E189" s="19"/>
    </row>
    <row r="190" spans="3:7" x14ac:dyDescent="0.25">
      <c r="C190" s="2"/>
      <c r="D190" s="2"/>
      <c r="E190" s="19"/>
    </row>
  </sheetData>
  <autoFilter ref="B5:G38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tabSelected="1" workbookViewId="0">
      <selection activeCell="G25" sqref="G25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68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69"/>
      <c r="F3" s="7">
        <v>2025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87</v>
      </c>
      <c r="C5" s="5" t="s">
        <v>7</v>
      </c>
      <c r="D5" s="5" t="s">
        <v>8</v>
      </c>
      <c r="E5" s="70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67">
        <v>562979.62</v>
      </c>
      <c r="F6" s="2">
        <v>3111</v>
      </c>
      <c r="G6" s="2" t="s">
        <v>88</v>
      </c>
    </row>
    <row r="7" spans="1:7" x14ac:dyDescent="0.25">
      <c r="B7" s="4"/>
      <c r="C7" s="2"/>
      <c r="D7" s="2"/>
      <c r="E7" s="19">
        <v>89501.91</v>
      </c>
      <c r="F7" s="2">
        <v>3121</v>
      </c>
      <c r="G7" s="2" t="s">
        <v>89</v>
      </c>
    </row>
    <row r="8" spans="1:7" x14ac:dyDescent="0.25">
      <c r="B8" s="2"/>
      <c r="C8" s="3"/>
      <c r="D8" s="2"/>
      <c r="E8" s="67">
        <v>92967</v>
      </c>
      <c r="F8" s="2">
        <v>3132</v>
      </c>
      <c r="G8" s="2" t="s">
        <v>90</v>
      </c>
    </row>
    <row r="9" spans="1:7" x14ac:dyDescent="0.25">
      <c r="B9" s="4"/>
      <c r="C9" s="2"/>
      <c r="D9" s="2"/>
      <c r="E9" s="19">
        <v>25.02</v>
      </c>
      <c r="F9" s="2">
        <v>3133</v>
      </c>
      <c r="G9" s="2" t="s">
        <v>91</v>
      </c>
    </row>
    <row r="10" spans="1:7" x14ac:dyDescent="0.25">
      <c r="B10" s="2"/>
      <c r="C10" s="3"/>
      <c r="D10" s="2"/>
      <c r="E10" s="19">
        <v>5906.37</v>
      </c>
      <c r="F10" s="2">
        <v>3211</v>
      </c>
      <c r="G10" s="2" t="s">
        <v>92</v>
      </c>
    </row>
    <row r="11" spans="1:7" x14ac:dyDescent="0.25">
      <c r="B11" s="4"/>
      <c r="C11" s="2"/>
      <c r="D11" s="2"/>
      <c r="E11" s="67">
        <v>12276.38</v>
      </c>
      <c r="F11" s="2">
        <v>3212</v>
      </c>
      <c r="G11" s="2" t="s">
        <v>93</v>
      </c>
    </row>
    <row r="12" spans="1:7" x14ac:dyDescent="0.25">
      <c r="B12" s="4" t="s">
        <v>18</v>
      </c>
      <c r="C12" s="2"/>
      <c r="D12" s="2"/>
      <c r="E12" s="20">
        <f>SUM(E6:E11)</f>
        <v>763656.3</v>
      </c>
      <c r="F12" s="2"/>
      <c r="G12" s="2"/>
    </row>
    <row r="13" spans="1:7" ht="15.75" x14ac:dyDescent="0.25">
      <c r="B13" s="15"/>
      <c r="C13" s="3"/>
      <c r="D13" s="2"/>
      <c r="E13" s="19">
        <v>1614.26</v>
      </c>
      <c r="F13" s="2">
        <v>3291</v>
      </c>
      <c r="G13" s="2" t="s">
        <v>94</v>
      </c>
    </row>
    <row r="14" spans="1:7" x14ac:dyDescent="0.25">
      <c r="B14" s="9" t="s">
        <v>18</v>
      </c>
      <c r="C14" s="3"/>
      <c r="D14" s="2"/>
      <c r="E14" s="20">
        <f>SUM(E13)</f>
        <v>1614.26</v>
      </c>
      <c r="F14" s="2"/>
      <c r="G14" s="2"/>
    </row>
    <row r="15" spans="1:7" ht="15.75" x14ac:dyDescent="0.25">
      <c r="B15" s="15"/>
      <c r="C15" s="2"/>
      <c r="D15" s="2"/>
      <c r="E15" s="19">
        <v>6384.8</v>
      </c>
      <c r="F15" s="2">
        <v>3721</v>
      </c>
      <c r="G15" s="2" t="s">
        <v>95</v>
      </c>
    </row>
    <row r="16" spans="1:7" x14ac:dyDescent="0.25">
      <c r="B16" s="9" t="s">
        <v>18</v>
      </c>
      <c r="C16" s="2"/>
      <c r="D16" s="2"/>
      <c r="E16" s="20">
        <f>SUM(E15)</f>
        <v>6384.8</v>
      </c>
      <c r="F16" s="2"/>
      <c r="G16" s="2"/>
    </row>
    <row r="17" spans="2:7" ht="15.75" x14ac:dyDescent="0.25">
      <c r="B17" s="15"/>
      <c r="C17" s="2"/>
      <c r="D17" s="2"/>
      <c r="E17" s="19">
        <v>554.14</v>
      </c>
      <c r="F17" s="2">
        <v>3296</v>
      </c>
      <c r="G17" s="2" t="s">
        <v>96</v>
      </c>
    </row>
    <row r="18" spans="2:7" x14ac:dyDescent="0.25">
      <c r="B18" s="9" t="s">
        <v>18</v>
      </c>
      <c r="C18" s="2"/>
      <c r="D18" s="2"/>
      <c r="E18" s="20">
        <f>SUM(E17)</f>
        <v>554.14</v>
      </c>
      <c r="F18" s="2"/>
      <c r="G18" s="2"/>
    </row>
    <row r="19" spans="2:7" ht="15.75" x14ac:dyDescent="0.25">
      <c r="B19" s="15"/>
      <c r="C19" s="2"/>
      <c r="D19" s="2"/>
      <c r="E19" s="19">
        <v>824.6</v>
      </c>
      <c r="F19" s="2">
        <v>3433</v>
      </c>
      <c r="G19" s="2" t="s">
        <v>79</v>
      </c>
    </row>
    <row r="20" spans="2:7" x14ac:dyDescent="0.25">
      <c r="B20" s="9" t="s">
        <v>18</v>
      </c>
      <c r="C20" s="2"/>
      <c r="D20" s="2"/>
      <c r="E20" s="20">
        <f>SUM(E19)</f>
        <v>824.6</v>
      </c>
      <c r="F20" s="2"/>
      <c r="G20" s="2"/>
    </row>
    <row r="21" spans="2:7" x14ac:dyDescent="0.25">
      <c r="B21" s="4"/>
      <c r="C21" s="2"/>
      <c r="D21" s="2"/>
      <c r="E21" s="19"/>
      <c r="F21" s="2"/>
      <c r="G21" s="2"/>
    </row>
    <row r="22" spans="2:7" x14ac:dyDescent="0.25">
      <c r="B22" s="2"/>
      <c r="C22" s="2"/>
      <c r="D22" s="2"/>
      <c r="E22" s="71"/>
      <c r="F22" s="2"/>
      <c r="G22" s="2"/>
    </row>
    <row r="23" spans="2:7" x14ac:dyDescent="0.25">
      <c r="B23" s="4"/>
      <c r="C23" s="2"/>
      <c r="D23" s="2"/>
      <c r="E23" s="71"/>
      <c r="F23" s="2"/>
      <c r="G23" s="2"/>
    </row>
    <row r="24" spans="2:7" x14ac:dyDescent="0.25">
      <c r="B24" s="2"/>
      <c r="C24" s="2"/>
      <c r="D24" s="2"/>
      <c r="E24" s="71"/>
      <c r="F24" s="2"/>
      <c r="G24" s="2"/>
    </row>
    <row r="25" spans="2:7" x14ac:dyDescent="0.25">
      <c r="B25" s="4"/>
      <c r="C25" s="2"/>
      <c r="D25" s="2"/>
      <c r="E25" s="71"/>
      <c r="F25" s="2"/>
      <c r="G25" s="2"/>
    </row>
    <row r="26" spans="2:7" x14ac:dyDescent="0.25">
      <c r="B26" s="2"/>
      <c r="C26" s="2"/>
      <c r="D26" s="2"/>
      <c r="E26" s="71"/>
      <c r="F26" s="2"/>
      <c r="G26" s="2"/>
    </row>
    <row r="27" spans="2:7" x14ac:dyDescent="0.25">
      <c r="B27" s="4"/>
      <c r="C27" s="2"/>
      <c r="D27" s="2"/>
      <c r="E27" s="71"/>
      <c r="F27" s="2"/>
      <c r="G27" s="2"/>
    </row>
    <row r="28" spans="2:7" x14ac:dyDescent="0.25">
      <c r="B28" s="2"/>
      <c r="C28" s="2"/>
      <c r="D28" s="2"/>
      <c r="E28" s="71"/>
      <c r="F28" s="2"/>
      <c r="G28" s="2"/>
    </row>
    <row r="29" spans="2:7" x14ac:dyDescent="0.25">
      <c r="B29" s="2"/>
      <c r="C29" s="2"/>
      <c r="D29" s="2"/>
      <c r="E29" s="71"/>
      <c r="F29" s="2"/>
      <c r="G29" s="2"/>
    </row>
    <row r="30" spans="2:7" x14ac:dyDescent="0.25">
      <c r="B30" s="2"/>
      <c r="C30" s="2"/>
      <c r="D30" s="2"/>
      <c r="E30" s="71"/>
      <c r="F30" s="2"/>
      <c r="G30" s="2"/>
    </row>
    <row r="31" spans="2:7" x14ac:dyDescent="0.25">
      <c r="B31" s="2"/>
      <c r="C31" s="2"/>
      <c r="D31" s="2"/>
      <c r="E31" s="71"/>
      <c r="F31" s="2"/>
      <c r="G31" s="2"/>
    </row>
    <row r="32" spans="2:7" x14ac:dyDescent="0.25">
      <c r="B32" s="4"/>
      <c r="C32" s="2"/>
      <c r="D32" s="2"/>
      <c r="E32" s="71"/>
      <c r="F32" s="2"/>
      <c r="G32" s="2"/>
    </row>
    <row r="33" spans="2:7" x14ac:dyDescent="0.25">
      <c r="B33" s="2"/>
      <c r="C33" s="2"/>
      <c r="D33" s="2"/>
      <c r="E33" s="71"/>
      <c r="F33" s="2"/>
      <c r="G33" s="2"/>
    </row>
    <row r="34" spans="2:7" x14ac:dyDescent="0.25">
      <c r="B34" s="9"/>
      <c r="C34" s="2"/>
      <c r="D34" s="2"/>
      <c r="E34" s="71"/>
      <c r="F34" s="2"/>
      <c r="G34" s="2"/>
    </row>
    <row r="35" spans="2:7" x14ac:dyDescent="0.25">
      <c r="B35" s="2"/>
      <c r="C35" s="2"/>
      <c r="D35" s="2"/>
      <c r="E35" s="71"/>
      <c r="F35" s="2"/>
      <c r="G35" s="2"/>
    </row>
    <row r="36" spans="2:7" x14ac:dyDescent="0.25">
      <c r="B36" s="2"/>
      <c r="C36" s="2"/>
      <c r="D36" s="2"/>
      <c r="E36" s="71"/>
      <c r="F36" s="2"/>
      <c r="G36" s="2"/>
    </row>
    <row r="37" spans="2:7" x14ac:dyDescent="0.25">
      <c r="B37" s="2"/>
      <c r="C37" s="2"/>
      <c r="D37" s="2"/>
      <c r="E37" s="71"/>
      <c r="F37" s="2"/>
      <c r="G37" s="2"/>
    </row>
    <row r="38" spans="2:7" x14ac:dyDescent="0.25">
      <c r="B38" s="2"/>
      <c r="C38" s="2"/>
      <c r="D38" s="2"/>
      <c r="E38" s="71"/>
      <c r="F38" s="2"/>
      <c r="G38" s="2"/>
    </row>
    <row r="39" spans="2:7" x14ac:dyDescent="0.25">
      <c r="B39" s="2"/>
      <c r="C39" s="2"/>
      <c r="D39" s="2"/>
      <c r="E39" s="71"/>
      <c r="F39" s="2"/>
      <c r="G39" s="2"/>
    </row>
    <row r="40" spans="2:7" x14ac:dyDescent="0.25">
      <c r="B40" s="2"/>
      <c r="C40" s="2"/>
      <c r="D40" s="2"/>
      <c r="E40" s="71"/>
      <c r="F40" s="2"/>
      <c r="G40" s="2"/>
    </row>
    <row r="41" spans="2:7" x14ac:dyDescent="0.25">
      <c r="B41" s="2"/>
      <c r="C41" s="2"/>
      <c r="D41" s="2"/>
      <c r="E41" s="71"/>
      <c r="F41" s="2"/>
      <c r="G41" s="2"/>
    </row>
    <row r="42" spans="2:7" x14ac:dyDescent="0.25">
      <c r="B42" s="2"/>
      <c r="C42" s="2"/>
      <c r="D42" s="2"/>
      <c r="E42" s="71"/>
      <c r="F42" s="2"/>
      <c r="G42" s="2"/>
    </row>
    <row r="43" spans="2:7" x14ac:dyDescent="0.25">
      <c r="B43" s="2"/>
      <c r="C43" s="2"/>
      <c r="D43" s="2"/>
      <c r="E43" s="71"/>
      <c r="F43" s="2"/>
      <c r="G43" s="2"/>
    </row>
    <row r="44" spans="2:7" x14ac:dyDescent="0.25">
      <c r="B44" s="2"/>
      <c r="C44" s="2"/>
      <c r="D44" s="2"/>
      <c r="E44" s="71"/>
      <c r="F44" s="2"/>
      <c r="G44" s="2"/>
    </row>
    <row r="45" spans="2:7" x14ac:dyDescent="0.25">
      <c r="B45" s="2"/>
      <c r="C45" s="2"/>
      <c r="D45" s="2"/>
      <c r="E45" s="71"/>
      <c r="F45" s="2"/>
      <c r="G45" s="2"/>
    </row>
    <row r="46" spans="2:7" x14ac:dyDescent="0.25">
      <c r="B46" s="2"/>
      <c r="C46" s="2"/>
      <c r="D46" s="2"/>
      <c r="E46" s="71"/>
      <c r="F46" s="2"/>
      <c r="G46" s="2"/>
    </row>
    <row r="47" spans="2:7" x14ac:dyDescent="0.25">
      <c r="B47" s="2"/>
      <c r="C47" s="2"/>
      <c r="D47" s="2"/>
      <c r="E47" s="71"/>
      <c r="F47" s="2"/>
      <c r="G47" s="2"/>
    </row>
    <row r="48" spans="2:7" x14ac:dyDescent="0.25">
      <c r="B48" s="2"/>
      <c r="C48" s="2"/>
      <c r="D48" s="2"/>
      <c r="E48" s="71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20ECA-E7CC-4A66-A9FF-2389857E4E37}">
  <ds:schemaRefs>
    <ds:schemaRef ds:uri="238fd97f-bbb8-4722-9328-eed22bb202c8"/>
    <ds:schemaRef ds:uri="http://schemas.microsoft.com/office/2006/documentManagement/types"/>
    <ds:schemaRef ds:uri="6b36c7ee-d7ec-4711-a362-094dcce7239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2025-07-18T13:20:18Z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